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仁智19#电费" sheetId="1" r:id="rId1"/>
  </sheets>
  <calcPr calcId="144525"/>
</workbook>
</file>

<file path=xl/sharedStrings.xml><?xml version="1.0" encoding="utf-8"?>
<sst xmlns="http://schemas.openxmlformats.org/spreadsheetml/2006/main" count="43" uniqueCount="38">
  <si>
    <t>学生宿舍用电记录表</t>
  </si>
  <si>
    <t>仁智19#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</si>
  <si>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</si>
  <si>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</si>
  <si>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</si>
  <si>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</si>
  <si>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</si>
  <si>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</si>
  <si>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</si>
  <si>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</si>
  <si>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</si>
  <si>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</si>
  <si>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</si>
  <si>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</si>
  <si>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</si>
  <si>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</si>
  <si>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</si>
  <si>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陈宇泽</t>
  </si>
  <si>
    <t>是</t>
  </si>
  <si>
    <t>郑雨森</t>
  </si>
  <si>
    <t>严健豪</t>
  </si>
  <si>
    <t>赵德文</t>
  </si>
  <si>
    <t>刘忠林</t>
  </si>
  <si>
    <t>黄康吉</t>
  </si>
  <si>
    <t>陈启龙</t>
  </si>
  <si>
    <t>丁宁</t>
  </si>
  <si>
    <t>张俊雄</t>
  </si>
  <si>
    <t>杨林</t>
  </si>
  <si>
    <t>黄博炜</t>
  </si>
  <si>
    <t>潘燕平</t>
  </si>
  <si>
    <t>卢深炎</t>
  </si>
  <si>
    <t>徐鹏</t>
  </si>
  <si>
    <t>陈旻昱</t>
  </si>
  <si>
    <t>陈戟川</t>
  </si>
  <si>
    <t>担保签字</t>
  </si>
  <si>
    <t>官志勇</t>
  </si>
  <si>
    <t>庄梓鸿（53.1）/潘燕平（800.1）</t>
  </si>
  <si>
    <t>合   计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</si>
</sst>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color indexed="10"/>
      <name val="宋体"/>
      <charset val="134"/>
    </font>
    <font>
      <sz val="12"/>
      <color rgb="FF00000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5" fillId="19" borderId="8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workbookViewId="0">
      <selection activeCell="I6" sqref="I6"/>
    </sheetView>
  </sheetViews>
  <sheetFormatPr defaultColWidth="9" defaultRowHeight="13.5"/>
  <cols>
    <col min="1" max="1" width="7.13333333333333" customWidth="1"/>
    <col min="2" max="2" width="5.38333333333333" customWidth="1"/>
    <col min="4" max="4" width="9.38333333333333" style="2"/>
    <col min="5" max="5" width="7.38333333333333" customWidth="1"/>
    <col min="6" max="6" width="7.13333333333333" customWidth="1"/>
    <col min="7" max="8" width="7.38333333333333" customWidth="1"/>
    <col min="9" max="9" width="9.25"/>
    <col min="10" max="10" width="14.625" customWidth="1"/>
    <col min="11" max="11" width="33.75" customWidth="1"/>
    <col min="12" max="12" width="11.5" customWidth="1"/>
  </cols>
  <sheetData>
    <row r="1" ht="20.25" spans="1:11">
      <c r="A1" s="3" t="s">
        <v>0</v>
      </c>
      <c r="B1" s="3"/>
      <c r="C1" s="4"/>
      <c r="D1" s="5"/>
      <c r="E1" s="6"/>
      <c r="F1" s="3"/>
      <c r="G1" s="3"/>
      <c r="H1" s="3"/>
      <c r="I1" s="3"/>
      <c r="J1" s="3"/>
      <c r="K1" s="3"/>
    </row>
    <row r="2" ht="14.25" spans="1:11">
      <c r="A2" s="7" t="s">
        <v>1</v>
      </c>
      <c r="B2" s="8" t="s">
        <v>2</v>
      </c>
      <c r="C2" s="9"/>
      <c r="D2" s="8"/>
      <c r="E2" s="10" t="s">
        <v>3</v>
      </c>
      <c r="F2" s="7"/>
      <c r="G2" s="7"/>
      <c r="H2" s="7"/>
      <c r="I2" s="7"/>
      <c r="J2" s="7"/>
      <c r="K2" s="7"/>
    </row>
    <row r="3" ht="14.25" spans="1:13">
      <c r="A3" s="7" t="s">
        <v>4</v>
      </c>
      <c r="B3" s="7" t="s">
        <v>5</v>
      </c>
      <c r="C3" s="11" t="s">
        <v>6</v>
      </c>
      <c r="D3" s="12" t="s">
        <v>7</v>
      </c>
      <c r="E3" s="10" t="s">
        <v>8</v>
      </c>
      <c r="F3" s="7" t="s">
        <v>9</v>
      </c>
      <c r="G3" s="7" t="s">
        <v>10</v>
      </c>
      <c r="H3" s="7" t="s">
        <v>11</v>
      </c>
      <c r="I3" s="17" t="s">
        <v>12</v>
      </c>
      <c r="J3" s="17" t="s">
        <v>13</v>
      </c>
      <c r="K3" s="7" t="s">
        <v>14</v>
      </c>
      <c r="L3" s="7" t="s">
        <v>15</v>
      </c>
      <c r="M3" s="18" t="s">
        <v>16</v>
      </c>
    </row>
    <row r="4" s="1" customFormat="1" ht="14.25" spans="1:13">
      <c r="A4" s="7">
        <v>211</v>
      </c>
      <c r="B4" s="8">
        <v>3</v>
      </c>
      <c r="C4" s="13">
        <v>12478</v>
      </c>
      <c r="D4" s="14">
        <v>12514.51</v>
      </c>
      <c r="E4" s="15">
        <f t="shared" ref="E4:E11" si="0">D4-C4</f>
        <v>36.5100000000002</v>
      </c>
      <c r="F4" s="7">
        <f t="shared" ref="F4:F11" si="1">B4*5</f>
        <v>15</v>
      </c>
      <c r="G4" s="16">
        <f t="shared" ref="G4:G11" si="2">IF(E4-F4&lt;0,0,E4-F4)</f>
        <v>21.5100000000002</v>
      </c>
      <c r="H4" s="7">
        <v>0.5483</v>
      </c>
      <c r="I4" s="19">
        <f t="shared" ref="I4:I11" si="3">ROUND(G4*H4,1)</f>
        <v>11.8</v>
      </c>
      <c r="J4" s="20"/>
      <c r="K4" s="21" t="s">
        <v>17</v>
      </c>
      <c r="L4" s="22">
        <v>107.22</v>
      </c>
      <c r="M4" s="23"/>
    </row>
    <row r="5" s="1" customFormat="1" ht="14.25" spans="1:13">
      <c r="A5" s="7">
        <v>310</v>
      </c>
      <c r="B5" s="8">
        <v>6</v>
      </c>
      <c r="C5" s="13">
        <v>16563</v>
      </c>
      <c r="D5" s="14">
        <v>16774.86</v>
      </c>
      <c r="E5" s="15">
        <f t="shared" si="0"/>
        <v>211.860000000001</v>
      </c>
      <c r="F5" s="7">
        <f t="shared" si="1"/>
        <v>30</v>
      </c>
      <c r="G5" s="16">
        <f t="shared" si="2"/>
        <v>181.860000000001</v>
      </c>
      <c r="H5" s="7">
        <v>0.5483</v>
      </c>
      <c r="I5" s="19">
        <f t="shared" si="3"/>
        <v>99.7</v>
      </c>
      <c r="J5" s="7" t="s">
        <v>18</v>
      </c>
      <c r="K5" s="12" t="s">
        <v>19</v>
      </c>
      <c r="L5" s="22">
        <v>100.85</v>
      </c>
      <c r="M5" s="23"/>
    </row>
    <row r="6" s="1" customFormat="1" ht="14.25" spans="1:13">
      <c r="A6" s="7">
        <v>311</v>
      </c>
      <c r="B6" s="8">
        <v>5</v>
      </c>
      <c r="C6" s="13">
        <v>16443</v>
      </c>
      <c r="D6" s="14">
        <v>16743.94</v>
      </c>
      <c r="E6" s="15">
        <f t="shared" si="0"/>
        <v>300.939999999999</v>
      </c>
      <c r="F6" s="7">
        <f t="shared" si="1"/>
        <v>25</v>
      </c>
      <c r="G6" s="16">
        <f t="shared" si="2"/>
        <v>275.939999999999</v>
      </c>
      <c r="H6" s="7">
        <v>0.5483</v>
      </c>
      <c r="I6" s="19">
        <f t="shared" si="3"/>
        <v>151.3</v>
      </c>
      <c r="J6" s="7"/>
      <c r="K6" s="12"/>
      <c r="L6" s="24"/>
      <c r="M6" s="23"/>
    </row>
    <row r="7" s="1" customFormat="1" ht="14.25" spans="1:13">
      <c r="A7" s="7">
        <v>312</v>
      </c>
      <c r="B7" s="8">
        <v>6</v>
      </c>
      <c r="C7" s="13">
        <v>11899</v>
      </c>
      <c r="D7" s="14">
        <v>11972.7</v>
      </c>
      <c r="E7" s="15">
        <f t="shared" si="0"/>
        <v>73.7000000000007</v>
      </c>
      <c r="F7" s="7">
        <f t="shared" si="1"/>
        <v>30</v>
      </c>
      <c r="G7" s="16">
        <f t="shared" si="2"/>
        <v>43.7000000000007</v>
      </c>
      <c r="H7" s="7">
        <v>0.5483</v>
      </c>
      <c r="I7" s="19">
        <f t="shared" si="3"/>
        <v>24</v>
      </c>
      <c r="J7" s="7" t="s">
        <v>18</v>
      </c>
      <c r="K7" s="21" t="s">
        <v>20</v>
      </c>
      <c r="L7" s="22">
        <v>176.21</v>
      </c>
      <c r="M7" s="23"/>
    </row>
    <row r="8" s="1" customFormat="1" ht="14.25" spans="1:13">
      <c r="A8" s="7">
        <v>313</v>
      </c>
      <c r="B8" s="8">
        <v>6</v>
      </c>
      <c r="C8" s="13">
        <v>14004</v>
      </c>
      <c r="D8" s="14">
        <v>14151.79</v>
      </c>
      <c r="E8" s="15">
        <f t="shared" si="0"/>
        <v>147.790000000001</v>
      </c>
      <c r="F8" s="7">
        <f t="shared" si="1"/>
        <v>30</v>
      </c>
      <c r="G8" s="16">
        <f t="shared" si="2"/>
        <v>117.790000000001</v>
      </c>
      <c r="H8" s="7">
        <v>0.5483</v>
      </c>
      <c r="I8" s="19">
        <f t="shared" si="3"/>
        <v>64.6</v>
      </c>
      <c r="J8" s="7"/>
      <c r="K8" s="21" t="s">
        <v>21</v>
      </c>
      <c r="L8" s="22">
        <v>207.37</v>
      </c>
      <c r="M8" s="23"/>
    </row>
    <row r="9" s="1" customFormat="1" ht="14.25" spans="1:13">
      <c r="A9" s="7">
        <v>314</v>
      </c>
      <c r="B9" s="8">
        <v>6</v>
      </c>
      <c r="C9" s="13">
        <v>11621</v>
      </c>
      <c r="D9" s="14">
        <v>11687.32</v>
      </c>
      <c r="E9" s="15">
        <f t="shared" si="0"/>
        <v>66.3199999999997</v>
      </c>
      <c r="F9" s="7">
        <f t="shared" si="1"/>
        <v>30</v>
      </c>
      <c r="G9" s="16">
        <f t="shared" si="2"/>
        <v>36.3199999999997</v>
      </c>
      <c r="H9" s="7">
        <v>0.5483</v>
      </c>
      <c r="I9" s="19">
        <f t="shared" si="3"/>
        <v>19.9</v>
      </c>
      <c r="J9" s="7"/>
      <c r="K9" s="21" t="s">
        <v>22</v>
      </c>
      <c r="L9" s="22">
        <v>205.7</v>
      </c>
      <c r="M9" s="23"/>
    </row>
    <row r="10" s="1" customFormat="1" ht="14.25" spans="1:13">
      <c r="A10" s="7">
        <v>401</v>
      </c>
      <c r="B10" s="8">
        <v>4</v>
      </c>
      <c r="C10" s="13">
        <v>11031</v>
      </c>
      <c r="D10" s="14">
        <v>11119.89</v>
      </c>
      <c r="E10" s="15">
        <f t="shared" si="0"/>
        <v>88.8899999999994</v>
      </c>
      <c r="F10" s="7">
        <f t="shared" si="1"/>
        <v>20</v>
      </c>
      <c r="G10" s="16">
        <f t="shared" si="2"/>
        <v>68.8899999999994</v>
      </c>
      <c r="H10" s="7">
        <v>0.5483</v>
      </c>
      <c r="I10" s="19">
        <f t="shared" si="3"/>
        <v>37.8</v>
      </c>
      <c r="J10" s="7" t="s">
        <v>18</v>
      </c>
      <c r="K10" s="21" t="s">
        <v>23</v>
      </c>
      <c r="L10" s="22">
        <v>160.3</v>
      </c>
      <c r="M10" s="23"/>
    </row>
    <row r="11" s="1" customFormat="1" ht="14.25" spans="1:13">
      <c r="A11" s="7">
        <v>407</v>
      </c>
      <c r="B11" s="8">
        <v>6</v>
      </c>
      <c r="C11" s="13">
        <v>14048</v>
      </c>
      <c r="D11" s="14">
        <v>14281.7</v>
      </c>
      <c r="E11" s="15">
        <f t="shared" si="0"/>
        <v>233.700000000001</v>
      </c>
      <c r="F11" s="7">
        <f t="shared" si="1"/>
        <v>30</v>
      </c>
      <c r="G11" s="16">
        <f t="shared" si="2"/>
        <v>203.700000000001</v>
      </c>
      <c r="H11" s="7">
        <v>0.5483</v>
      </c>
      <c r="I11" s="19">
        <f t="shared" si="3"/>
        <v>111.7</v>
      </c>
      <c r="J11" s="7" t="s">
        <v>18</v>
      </c>
      <c r="K11" s="21" t="s">
        <v>24</v>
      </c>
      <c r="L11" s="22">
        <v>89.47</v>
      </c>
      <c r="M11" s="23"/>
    </row>
    <row r="12" ht="14.25" spans="1:13">
      <c r="A12" s="7">
        <v>414</v>
      </c>
      <c r="B12" s="8">
        <v>6</v>
      </c>
      <c r="C12" s="13">
        <v>11262</v>
      </c>
      <c r="D12" s="14">
        <v>11303.6</v>
      </c>
      <c r="E12" s="15">
        <f t="shared" ref="E12:E26" si="4">D12-C12</f>
        <v>41.6000000000004</v>
      </c>
      <c r="F12" s="7">
        <f t="shared" ref="F12:F26" si="5">B12*5</f>
        <v>30</v>
      </c>
      <c r="G12" s="16">
        <f t="shared" ref="G12:G26" si="6">IF(E12-F12&lt;0,0,E12-F12)</f>
        <v>11.6000000000004</v>
      </c>
      <c r="H12" s="7">
        <v>0.5483</v>
      </c>
      <c r="I12" s="19">
        <f t="shared" ref="I12:I26" si="7">ROUND(G12*H12,1)</f>
        <v>6.4</v>
      </c>
      <c r="J12" s="7" t="s">
        <v>18</v>
      </c>
      <c r="K12" s="21" t="s">
        <v>25</v>
      </c>
      <c r="L12" s="22">
        <v>147.8</v>
      </c>
      <c r="M12" s="23"/>
    </row>
    <row r="13" ht="14.25" spans="1:13">
      <c r="A13" s="7">
        <v>501</v>
      </c>
      <c r="B13" s="8">
        <v>6</v>
      </c>
      <c r="C13" s="13">
        <v>15329</v>
      </c>
      <c r="D13" s="14">
        <v>15500.84</v>
      </c>
      <c r="E13" s="15">
        <f t="shared" si="4"/>
        <v>171.84</v>
      </c>
      <c r="F13" s="7">
        <f t="shared" si="5"/>
        <v>30</v>
      </c>
      <c r="G13" s="16">
        <f t="shared" si="6"/>
        <v>141.84</v>
      </c>
      <c r="H13" s="7">
        <v>0.5483</v>
      </c>
      <c r="I13" s="19">
        <f t="shared" si="7"/>
        <v>77.8</v>
      </c>
      <c r="J13" s="7"/>
      <c r="K13" s="21" t="s">
        <v>26</v>
      </c>
      <c r="L13" s="22">
        <v>200.2</v>
      </c>
      <c r="M13" s="23"/>
    </row>
    <row r="14" ht="14.25" spans="1:13">
      <c r="A14" s="7">
        <v>502</v>
      </c>
      <c r="B14" s="8">
        <v>4</v>
      </c>
      <c r="C14" s="13">
        <v>14517</v>
      </c>
      <c r="D14" s="14">
        <v>14650.82</v>
      </c>
      <c r="E14" s="15">
        <f t="shared" si="4"/>
        <v>133.82</v>
      </c>
      <c r="F14" s="7">
        <f t="shared" si="5"/>
        <v>20</v>
      </c>
      <c r="G14" s="16">
        <f t="shared" si="6"/>
        <v>113.82</v>
      </c>
      <c r="H14" s="7">
        <v>0.5483</v>
      </c>
      <c r="I14" s="19">
        <f t="shared" si="7"/>
        <v>62.4</v>
      </c>
      <c r="J14" s="7"/>
      <c r="K14" s="21" t="s">
        <v>27</v>
      </c>
      <c r="L14" s="22">
        <v>206.8</v>
      </c>
      <c r="M14" s="23"/>
    </row>
    <row r="15" ht="14.25" spans="1:13">
      <c r="A15" s="7">
        <v>503</v>
      </c>
      <c r="B15" s="8">
        <v>6</v>
      </c>
      <c r="C15" s="13">
        <v>19687</v>
      </c>
      <c r="D15" s="14">
        <v>19925.5</v>
      </c>
      <c r="E15" s="15">
        <f t="shared" si="4"/>
        <v>238.5</v>
      </c>
      <c r="F15" s="7">
        <f t="shared" si="5"/>
        <v>30</v>
      </c>
      <c r="G15" s="16">
        <f t="shared" si="6"/>
        <v>208.5</v>
      </c>
      <c r="H15" s="7">
        <v>0.5483</v>
      </c>
      <c r="I15" s="19">
        <f t="shared" si="7"/>
        <v>114.3</v>
      </c>
      <c r="J15" s="7"/>
      <c r="K15" s="21" t="s">
        <v>28</v>
      </c>
      <c r="L15" s="22">
        <v>201.9</v>
      </c>
      <c r="M15" s="23"/>
    </row>
    <row r="16" ht="14.25" spans="1:13">
      <c r="A16" s="7">
        <v>504</v>
      </c>
      <c r="B16" s="8">
        <v>6</v>
      </c>
      <c r="C16" s="13">
        <v>16034</v>
      </c>
      <c r="D16" s="14">
        <v>16239.06</v>
      </c>
      <c r="E16" s="15">
        <f t="shared" si="4"/>
        <v>205.059999999999</v>
      </c>
      <c r="F16" s="7">
        <f t="shared" si="5"/>
        <v>30</v>
      </c>
      <c r="G16" s="16">
        <f t="shared" si="6"/>
        <v>175.059999999999</v>
      </c>
      <c r="H16" s="7">
        <v>0.5483</v>
      </c>
      <c r="I16" s="19">
        <f t="shared" si="7"/>
        <v>96</v>
      </c>
      <c r="J16" s="7"/>
      <c r="K16" s="21" t="s">
        <v>29</v>
      </c>
      <c r="L16" s="22">
        <v>800.1</v>
      </c>
      <c r="M16" s="23"/>
    </row>
    <row r="17" ht="14.25" spans="1:13">
      <c r="A17" s="7">
        <v>505</v>
      </c>
      <c r="B17" s="8">
        <v>6</v>
      </c>
      <c r="C17" s="13">
        <v>20562</v>
      </c>
      <c r="D17" s="14">
        <v>20807.7</v>
      </c>
      <c r="E17" s="15">
        <f t="shared" si="4"/>
        <v>245.700000000001</v>
      </c>
      <c r="F17" s="7">
        <f t="shared" si="5"/>
        <v>30</v>
      </c>
      <c r="G17" s="16">
        <f t="shared" si="6"/>
        <v>215.700000000001</v>
      </c>
      <c r="H17" s="7">
        <v>0.5483</v>
      </c>
      <c r="I17" s="19">
        <f t="shared" si="7"/>
        <v>118.3</v>
      </c>
      <c r="J17" s="7"/>
      <c r="K17" s="21" t="s">
        <v>30</v>
      </c>
      <c r="L17" s="22">
        <v>200.22</v>
      </c>
      <c r="M17" s="23"/>
    </row>
    <row r="18" ht="14.25" spans="1:13">
      <c r="A18" s="7">
        <v>506</v>
      </c>
      <c r="B18" s="8">
        <v>6</v>
      </c>
      <c r="C18" s="13">
        <v>19220</v>
      </c>
      <c r="D18" s="14">
        <v>19474.35</v>
      </c>
      <c r="E18" s="15">
        <f t="shared" si="4"/>
        <v>254.349999999999</v>
      </c>
      <c r="F18" s="7">
        <f t="shared" si="5"/>
        <v>30</v>
      </c>
      <c r="G18" s="16">
        <f t="shared" si="6"/>
        <v>224.349999999999</v>
      </c>
      <c r="H18" s="7">
        <v>0.5483</v>
      </c>
      <c r="I18" s="19">
        <f t="shared" si="7"/>
        <v>123</v>
      </c>
      <c r="J18" s="7"/>
      <c r="K18" s="21" t="s">
        <v>31</v>
      </c>
      <c r="L18" s="22">
        <v>200.6</v>
      </c>
      <c r="M18" s="23"/>
    </row>
    <row r="19" ht="14.25" spans="1:13">
      <c r="A19" s="7">
        <v>507</v>
      </c>
      <c r="B19" s="8">
        <v>4</v>
      </c>
      <c r="C19" s="13">
        <v>14709</v>
      </c>
      <c r="D19" s="14">
        <v>14807.28</v>
      </c>
      <c r="E19" s="15">
        <f t="shared" si="4"/>
        <v>98.2800000000007</v>
      </c>
      <c r="F19" s="7">
        <f t="shared" si="5"/>
        <v>20</v>
      </c>
      <c r="G19" s="16">
        <f t="shared" si="6"/>
        <v>78.2800000000007</v>
      </c>
      <c r="H19" s="7">
        <v>0.5483</v>
      </c>
      <c r="I19" s="19">
        <f t="shared" si="7"/>
        <v>42.9</v>
      </c>
      <c r="J19" s="7"/>
      <c r="K19" s="21" t="s">
        <v>32</v>
      </c>
      <c r="L19" s="22">
        <v>200.2</v>
      </c>
      <c r="M19" s="23"/>
    </row>
    <row r="20" ht="14.25" spans="1:13">
      <c r="A20" s="7">
        <v>508</v>
      </c>
      <c r="B20" s="8">
        <v>5</v>
      </c>
      <c r="C20" s="13">
        <v>15494</v>
      </c>
      <c r="D20" s="14">
        <v>15659.35</v>
      </c>
      <c r="E20" s="15">
        <f t="shared" si="4"/>
        <v>165.35</v>
      </c>
      <c r="F20" s="7">
        <f t="shared" si="5"/>
        <v>25</v>
      </c>
      <c r="G20" s="16">
        <f t="shared" si="6"/>
        <v>140.35</v>
      </c>
      <c r="H20" s="7">
        <v>0.5483</v>
      </c>
      <c r="I20" s="19">
        <f t="shared" si="7"/>
        <v>77</v>
      </c>
      <c r="J20" s="7"/>
      <c r="K20" s="12" t="s">
        <v>33</v>
      </c>
      <c r="L20" s="22">
        <v>200.5</v>
      </c>
      <c r="M20" s="23"/>
    </row>
    <row r="21" ht="14.25" spans="1:13">
      <c r="A21" s="7">
        <v>509</v>
      </c>
      <c r="B21" s="8">
        <v>6</v>
      </c>
      <c r="C21" s="13">
        <v>12416</v>
      </c>
      <c r="D21" s="14">
        <v>12695.14</v>
      </c>
      <c r="E21" s="15">
        <f t="shared" si="4"/>
        <v>279.139999999999</v>
      </c>
      <c r="F21" s="7">
        <f t="shared" si="5"/>
        <v>30</v>
      </c>
      <c r="G21" s="16">
        <f t="shared" si="6"/>
        <v>249.139999999999</v>
      </c>
      <c r="H21" s="7">
        <v>0.5483</v>
      </c>
      <c r="I21" s="19">
        <f t="shared" si="7"/>
        <v>136.6</v>
      </c>
      <c r="J21" s="7" t="s">
        <v>18</v>
      </c>
      <c r="K21" s="12" t="s">
        <v>34</v>
      </c>
      <c r="L21" s="25"/>
      <c r="M21" s="23"/>
    </row>
    <row r="22" ht="14.25" spans="1:13">
      <c r="A22" s="7">
        <v>510</v>
      </c>
      <c r="B22" s="8">
        <v>5</v>
      </c>
      <c r="C22" s="13">
        <v>15247</v>
      </c>
      <c r="D22" s="14">
        <v>15391.4</v>
      </c>
      <c r="E22" s="15">
        <f t="shared" si="4"/>
        <v>144.4</v>
      </c>
      <c r="F22" s="7">
        <f t="shared" si="5"/>
        <v>25</v>
      </c>
      <c r="G22" s="16">
        <f t="shared" si="6"/>
        <v>119.4</v>
      </c>
      <c r="H22" s="7">
        <v>0.5483</v>
      </c>
      <c r="I22" s="19">
        <f t="shared" si="7"/>
        <v>65.5</v>
      </c>
      <c r="J22" s="7"/>
      <c r="K22" s="21" t="s">
        <v>35</v>
      </c>
      <c r="L22" s="22">
        <v>400.35</v>
      </c>
      <c r="M22" s="23"/>
    </row>
    <row r="23" s="1" customFormat="1" ht="14.25" spans="1:13">
      <c r="A23" s="7">
        <v>512</v>
      </c>
      <c r="B23" s="7">
        <v>6</v>
      </c>
      <c r="C23" s="13">
        <v>14214</v>
      </c>
      <c r="D23" s="14">
        <v>14398.37</v>
      </c>
      <c r="E23" s="15">
        <f t="shared" si="4"/>
        <v>184.370000000001</v>
      </c>
      <c r="F23" s="7">
        <f t="shared" si="5"/>
        <v>30</v>
      </c>
      <c r="G23" s="16">
        <f t="shared" si="6"/>
        <v>154.370000000001</v>
      </c>
      <c r="H23" s="7">
        <v>0.5483</v>
      </c>
      <c r="I23" s="19">
        <f t="shared" si="7"/>
        <v>84.6</v>
      </c>
      <c r="J23" s="7"/>
      <c r="K23" s="21" t="s">
        <v>36</v>
      </c>
      <c r="L23" s="24"/>
      <c r="M23" s="23"/>
    </row>
    <row r="24" ht="14.25" spans="1:11">
      <c r="A24" s="7" t="s">
        <v>37</v>
      </c>
      <c r="B24" s="7"/>
      <c r="C24" s="11"/>
      <c r="D24" s="12"/>
      <c r="E24" s="10"/>
      <c r="F24" s="7"/>
      <c r="G24" s="12"/>
      <c r="H24" s="7"/>
      <c r="I24" s="19">
        <f>SUM(I4:I23)</f>
        <v>1525.6</v>
      </c>
      <c r="J24" s="26"/>
      <c r="K24" s="26"/>
    </row>
  </sheetData>
  <mergeCells count="4">
    <mergeCell ref="A1:K1"/>
    <mergeCell ref="B2:D2"/>
    <mergeCell ref="E2:K2"/>
    <mergeCell ref="A24:B24"/>
  </mergeCells>
  <conditionalFormatting sqref="K4:K23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仁智19#电费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2017-10-21T14:29:00Z</dcterms:created>
  <dcterms:modified xsi:type="dcterms:W3CDTF">2019-07-21T09:06:47Z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