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4 电费" sheetId="1" r:id="rId1"/>
  </sheets>
  <definedNames>
    <definedName name="_xlnm.Print_Area" localSheetId="0">'仁智24 电费'!$A$1:$K$33</definedName>
  </definedNames>
  <calcPr calcId="144525"/>
</workbook>
</file>

<file path=xl/sharedStrings.xml><?xml version="1.0" encoding="utf-8"?>
<sst xmlns="http://schemas.openxmlformats.org/spreadsheetml/2006/main" count="60" uniqueCount="47">
  <si>
    <t>学生宿舍用电记录表</t>
  </si>
  <si>
    <t>仁智24#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</si>
  <si>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</si>
  <si>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</si>
  <si>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</si>
  <si>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</si>
  <si>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</si>
  <si>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</si>
  <si>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</si>
  <si>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</si>
  <si>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</si>
  <si>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</si>
  <si>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</si>
  <si>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</si>
  <si>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</si>
  <si>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</si>
  <si>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</si>
  <si>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</si>
  <si>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李志超</t>
  </si>
  <si>
    <t>刘成俊</t>
  </si>
  <si>
    <t>张奶明</t>
  </si>
  <si>
    <t>签字</t>
  </si>
  <si>
    <t>王立行</t>
  </si>
  <si>
    <t>杨永顺</t>
  </si>
  <si>
    <t>陈扬波</t>
  </si>
  <si>
    <t>余泽鹏</t>
  </si>
  <si>
    <t>郑雍羿</t>
  </si>
  <si>
    <t>李金雄</t>
  </si>
  <si>
    <t>林月辉</t>
  </si>
  <si>
    <t>李海</t>
  </si>
  <si>
    <t>林昊宸</t>
  </si>
  <si>
    <t>阙民</t>
  </si>
  <si>
    <t>谢应元</t>
  </si>
  <si>
    <t>孔聪勤</t>
  </si>
  <si>
    <t>刘泽锋</t>
  </si>
  <si>
    <t>陈靖</t>
  </si>
  <si>
    <t>江佳城</t>
  </si>
  <si>
    <t>蔡泽民</t>
  </si>
  <si>
    <t>林华磊</t>
  </si>
  <si>
    <t>林子文</t>
  </si>
  <si>
    <t>李逸</t>
  </si>
  <si>
    <t>王昊</t>
  </si>
  <si>
    <t>石田田</t>
  </si>
  <si>
    <t>邱旺发</t>
  </si>
  <si>
    <t>张亮</t>
  </si>
  <si>
    <t>合   计</t>
  </si>
  <si>
    <t/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</si>
</sst>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8" fillId="8" borderId="14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13" borderId="10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7" fillId="0" borderId="0"/>
    <xf numFmtId="0" fontId="22" fillId="0" borderId="0">
      <alignment vertical="center"/>
    </xf>
    <xf numFmtId="0" fontId="2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51" applyFont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177" fontId="2" fillId="0" borderId="2" xfId="51" applyNumberFormat="1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77" fontId="2" fillId="0" borderId="1" xfId="51" applyNumberFormat="1" applyFont="1" applyBorder="1" applyAlignment="1">
      <alignment horizontal="center" vertical="center"/>
    </xf>
    <xf numFmtId="0" fontId="2" fillId="0" borderId="3" xfId="51" applyFont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177" fontId="2" fillId="0" borderId="3" xfId="51" applyNumberFormat="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/>
    </xf>
    <xf numFmtId="0" fontId="2" fillId="0" borderId="3" xfId="51" applyFont="1" applyFill="1" applyBorder="1" applyAlignment="1">
      <alignment horizontal="center" vertical="center"/>
    </xf>
    <xf numFmtId="177" fontId="4" fillId="0" borderId="5" xfId="49" applyNumberFormat="1" applyFont="1" applyFill="1" applyBorder="1" applyAlignment="1">
      <alignment horizontal="center" vertical="top" wrapText="1" readingOrder="1"/>
    </xf>
    <xf numFmtId="177" fontId="4" fillId="0" borderId="5" xfId="0" applyNumberFormat="1" applyFont="1" applyFill="1" applyBorder="1" applyAlignment="1">
      <alignment horizontal="center" vertical="top" wrapText="1" readingOrder="1"/>
    </xf>
    <xf numFmtId="177" fontId="3" fillId="0" borderId="3" xfId="50" applyNumberFormat="1" applyFont="1" applyBorder="1" applyAlignment="1">
      <alignment horizontal="center" vertical="center"/>
    </xf>
    <xf numFmtId="177" fontId="3" fillId="0" borderId="3" xfId="51" applyNumberFormat="1" applyFont="1" applyBorder="1" applyAlignment="1">
      <alignment horizontal="center" vertical="center"/>
    </xf>
    <xf numFmtId="0" fontId="3" fillId="0" borderId="1" xfId="51" applyFont="1" applyBorder="1" applyAlignment="1">
      <alignment horizontal="center" vertical="center"/>
    </xf>
    <xf numFmtId="0" fontId="3" fillId="0" borderId="4" xfId="5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top" wrapText="1" readingOrder="1"/>
    </xf>
    <xf numFmtId="0" fontId="2" fillId="0" borderId="4" xfId="51" applyFont="1" applyBorder="1" applyAlignment="1">
      <alignment horizontal="center" vertical="center"/>
    </xf>
    <xf numFmtId="177" fontId="2" fillId="0" borderId="4" xfId="51" applyNumberFormat="1" applyFont="1" applyBorder="1" applyAlignment="1">
      <alignment vertical="center"/>
    </xf>
    <xf numFmtId="176" fontId="6" fillId="0" borderId="3" xfId="51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7" fillId="0" borderId="3" xfId="5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51" applyFont="1" applyBorder="1" applyAlignment="1">
      <alignment horizontal="center" vertical="center"/>
    </xf>
    <xf numFmtId="177" fontId="2" fillId="0" borderId="4" xfId="51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3"/>
  <sheetViews>
    <sheetView tabSelected="1" workbookViewId="0">
      <selection activeCell="K22" sqref="K22"/>
    </sheetView>
  </sheetViews>
  <sheetFormatPr defaultColWidth="9" defaultRowHeight="14.25"/>
  <cols>
    <col min="1" max="1" width="8.63333333333333" customWidth="1"/>
    <col min="2" max="2" width="5.38333333333333" style="2" customWidth="1"/>
    <col min="3" max="3" width="8.13333333333333" style="3" customWidth="1"/>
    <col min="4" max="4" width="9.89166666666667" style="3" customWidth="1"/>
    <col min="5" max="5" width="7.5" customWidth="1"/>
    <col min="6" max="6" width="6.5" customWidth="1"/>
    <col min="7" max="8" width="7.5" customWidth="1"/>
    <col min="9" max="9" width="10.75" customWidth="1"/>
    <col min="10" max="10" width="14.625" customWidth="1"/>
    <col min="12" max="12" width="11.5" customWidth="1"/>
  </cols>
  <sheetData>
    <row r="1" spans="1:11">
      <c r="A1" s="4" t="s">
        <v>0</v>
      </c>
      <c r="B1" s="5"/>
      <c r="C1" s="6"/>
      <c r="D1" s="6"/>
      <c r="E1" s="7"/>
      <c r="F1" s="7"/>
      <c r="G1" s="7"/>
      <c r="H1" s="7"/>
      <c r="I1" s="7"/>
      <c r="J1" s="7"/>
      <c r="K1" s="25"/>
    </row>
    <row r="2" spans="1:23">
      <c r="A2" s="8" t="s">
        <v>1</v>
      </c>
      <c r="B2" s="9" t="s">
        <v>2</v>
      </c>
      <c r="C2" s="10"/>
      <c r="D2" s="11"/>
      <c r="E2" s="12" t="s">
        <v>3</v>
      </c>
      <c r="F2" s="6"/>
      <c r="G2" s="6"/>
      <c r="H2" s="6"/>
      <c r="I2" s="6"/>
      <c r="J2" s="6"/>
      <c r="K2" s="6"/>
      <c r="L2" s="26"/>
      <c r="P2" s="12"/>
      <c r="Q2" s="6"/>
      <c r="R2" s="6"/>
      <c r="S2" s="6"/>
      <c r="T2" s="6"/>
      <c r="U2" s="6"/>
      <c r="V2" s="6"/>
      <c r="W2" s="38"/>
    </row>
    <row r="3" s="1" customFormat="1" ht="29.1" customHeight="1" spans="1:13">
      <c r="A3" s="13" t="s">
        <v>4</v>
      </c>
      <c r="B3" s="14" t="s">
        <v>5</v>
      </c>
      <c r="C3" s="15" t="s">
        <v>6</v>
      </c>
      <c r="D3" s="15" t="s">
        <v>7</v>
      </c>
      <c r="E3" s="15" t="s">
        <v>8</v>
      </c>
      <c r="F3" s="13" t="s">
        <v>9</v>
      </c>
      <c r="G3" s="15" t="s">
        <v>10</v>
      </c>
      <c r="H3" s="13" t="s">
        <v>11</v>
      </c>
      <c r="I3" s="27" t="s">
        <v>12</v>
      </c>
      <c r="J3" s="28" t="s">
        <v>13</v>
      </c>
      <c r="K3" s="29" t="s">
        <v>14</v>
      </c>
      <c r="L3" s="29" t="s">
        <v>15</v>
      </c>
      <c r="M3" s="30" t="s">
        <v>16</v>
      </c>
    </row>
    <row r="4" spans="1:13">
      <c r="A4" s="16">
        <v>101</v>
      </c>
      <c r="B4" s="17">
        <v>6</v>
      </c>
      <c r="C4" s="18">
        <v>8320</v>
      </c>
      <c r="D4" s="19">
        <v>8428.97</v>
      </c>
      <c r="E4" s="20">
        <f t="shared" ref="E4:E32" si="0">D4-C4</f>
        <v>108.969999999999</v>
      </c>
      <c r="F4" s="16">
        <f t="shared" ref="F4:F32" si="1">B4*5</f>
        <v>30</v>
      </c>
      <c r="G4" s="21">
        <f t="shared" ref="G4:G32" si="2">IF(E4-F4&lt;0,0,E4-F4)</f>
        <v>78.969999999999</v>
      </c>
      <c r="H4" s="16">
        <v>0.5483</v>
      </c>
      <c r="I4" s="31">
        <f>ROUND(H4*G4,1)</f>
        <v>43.3</v>
      </c>
      <c r="J4" s="16" t="s">
        <v>17</v>
      </c>
      <c r="K4" s="32" t="s">
        <v>18</v>
      </c>
      <c r="L4" s="33">
        <v>157.6</v>
      </c>
      <c r="M4" s="34"/>
    </row>
    <row r="5" spans="1:13">
      <c r="A5" s="16">
        <v>102</v>
      </c>
      <c r="B5" s="17">
        <v>6</v>
      </c>
      <c r="C5" s="18">
        <v>9384</v>
      </c>
      <c r="D5" s="19">
        <v>9488.51</v>
      </c>
      <c r="E5" s="20">
        <f t="shared" si="0"/>
        <v>104.51</v>
      </c>
      <c r="F5" s="16">
        <f t="shared" si="1"/>
        <v>30</v>
      </c>
      <c r="G5" s="21">
        <f t="shared" si="2"/>
        <v>74.51</v>
      </c>
      <c r="H5" s="16">
        <v>0.5483</v>
      </c>
      <c r="I5" s="31">
        <f t="shared" ref="I5:I36" si="3">ROUND(H5*G5,1)</f>
        <v>40.9</v>
      </c>
      <c r="J5" s="16" t="s">
        <v>17</v>
      </c>
      <c r="K5" s="32" t="s">
        <v>19</v>
      </c>
      <c r="L5" s="33">
        <v>184.4</v>
      </c>
      <c r="M5" s="34"/>
    </row>
    <row r="6" spans="1:13">
      <c r="A6" s="16">
        <v>103</v>
      </c>
      <c r="B6" s="17">
        <v>6</v>
      </c>
      <c r="C6" s="18">
        <v>6399</v>
      </c>
      <c r="D6" s="19">
        <v>6493.87</v>
      </c>
      <c r="E6" s="20">
        <f t="shared" si="0"/>
        <v>94.8699999999999</v>
      </c>
      <c r="F6" s="16">
        <f t="shared" si="1"/>
        <v>30</v>
      </c>
      <c r="G6" s="21">
        <f t="shared" si="2"/>
        <v>64.8699999999999</v>
      </c>
      <c r="H6" s="16">
        <v>0.5483</v>
      </c>
      <c r="I6" s="31">
        <f t="shared" si="3"/>
        <v>35.6</v>
      </c>
      <c r="J6" s="16"/>
      <c r="K6" s="32" t="s">
        <v>20</v>
      </c>
      <c r="L6" s="33">
        <v>200.1</v>
      </c>
      <c r="M6" s="34"/>
    </row>
    <row r="7" spans="1:13">
      <c r="A7" s="16">
        <v>104</v>
      </c>
      <c r="B7" s="17">
        <v>6</v>
      </c>
      <c r="C7" s="18">
        <v>8790</v>
      </c>
      <c r="D7" s="19">
        <v>8913.86</v>
      </c>
      <c r="E7" s="20">
        <f t="shared" si="0"/>
        <v>123.860000000001</v>
      </c>
      <c r="F7" s="16">
        <f t="shared" si="1"/>
        <v>30</v>
      </c>
      <c r="G7" s="21">
        <f t="shared" si="2"/>
        <v>93.860000000001</v>
      </c>
      <c r="H7" s="16">
        <v>0.5483</v>
      </c>
      <c r="I7" s="31">
        <f t="shared" si="3"/>
        <v>51.5</v>
      </c>
      <c r="J7" s="16"/>
      <c r="K7" s="35" t="s">
        <v>21</v>
      </c>
      <c r="L7" s="34"/>
      <c r="M7" s="34"/>
    </row>
    <row r="8" spans="1:13">
      <c r="A8" s="16">
        <v>105</v>
      </c>
      <c r="B8" s="17">
        <v>6</v>
      </c>
      <c r="C8" s="18">
        <v>5089</v>
      </c>
      <c r="D8" s="19">
        <v>5198.24</v>
      </c>
      <c r="E8" s="20">
        <f t="shared" si="0"/>
        <v>109.24</v>
      </c>
      <c r="F8" s="16">
        <f t="shared" si="1"/>
        <v>30</v>
      </c>
      <c r="G8" s="21">
        <f t="shared" si="2"/>
        <v>79.24</v>
      </c>
      <c r="H8" s="16">
        <v>0.5483</v>
      </c>
      <c r="I8" s="31">
        <f t="shared" si="3"/>
        <v>43.4</v>
      </c>
      <c r="J8" s="16" t="s">
        <v>17</v>
      </c>
      <c r="K8" s="32" t="s">
        <v>22</v>
      </c>
      <c r="L8" s="33">
        <v>156.6</v>
      </c>
      <c r="M8" s="34"/>
    </row>
    <row r="9" spans="1:13">
      <c r="A9" s="16">
        <v>106</v>
      </c>
      <c r="B9" s="17">
        <v>6</v>
      </c>
      <c r="C9" s="18">
        <v>7917</v>
      </c>
      <c r="D9" s="19">
        <v>8037.71</v>
      </c>
      <c r="E9" s="20">
        <f t="shared" si="0"/>
        <v>120.71</v>
      </c>
      <c r="F9" s="16">
        <f t="shared" si="1"/>
        <v>30</v>
      </c>
      <c r="G9" s="21">
        <f t="shared" si="2"/>
        <v>90.71</v>
      </c>
      <c r="H9" s="16">
        <v>0.5483</v>
      </c>
      <c r="I9" s="31">
        <f t="shared" si="3"/>
        <v>49.7</v>
      </c>
      <c r="J9" s="16"/>
      <c r="K9" s="35" t="s">
        <v>21</v>
      </c>
      <c r="L9" s="34"/>
      <c r="M9" s="34"/>
    </row>
    <row r="10" spans="1:13">
      <c r="A10" s="16">
        <v>107</v>
      </c>
      <c r="B10" s="17">
        <v>6</v>
      </c>
      <c r="C10" s="18">
        <v>7077</v>
      </c>
      <c r="D10" s="19">
        <v>7154.16</v>
      </c>
      <c r="E10" s="20">
        <f t="shared" si="0"/>
        <v>77.1599999999999</v>
      </c>
      <c r="F10" s="16">
        <f t="shared" si="1"/>
        <v>30</v>
      </c>
      <c r="G10" s="21">
        <f t="shared" si="2"/>
        <v>47.1599999999999</v>
      </c>
      <c r="H10" s="16">
        <v>0.5483</v>
      </c>
      <c r="I10" s="31">
        <f t="shared" si="3"/>
        <v>25.9</v>
      </c>
      <c r="J10" s="16"/>
      <c r="K10" s="32" t="s">
        <v>23</v>
      </c>
      <c r="L10" s="33">
        <v>200</v>
      </c>
      <c r="M10" s="34"/>
    </row>
    <row r="11" spans="1:13">
      <c r="A11" s="16">
        <v>108</v>
      </c>
      <c r="B11" s="17">
        <v>6</v>
      </c>
      <c r="C11" s="18">
        <v>8132</v>
      </c>
      <c r="D11" s="19">
        <v>8218.38</v>
      </c>
      <c r="E11" s="20">
        <f t="shared" si="0"/>
        <v>86.3799999999992</v>
      </c>
      <c r="F11" s="16">
        <f t="shared" si="1"/>
        <v>30</v>
      </c>
      <c r="G11" s="21">
        <f t="shared" si="2"/>
        <v>56.3799999999992</v>
      </c>
      <c r="H11" s="16">
        <v>0.5483</v>
      </c>
      <c r="I11" s="31">
        <f t="shared" si="3"/>
        <v>30.9</v>
      </c>
      <c r="J11" s="16"/>
      <c r="K11" s="32" t="s">
        <v>24</v>
      </c>
      <c r="L11" s="33">
        <v>200</v>
      </c>
      <c r="M11" s="34"/>
    </row>
    <row r="12" spans="1:13">
      <c r="A12" s="16">
        <v>109</v>
      </c>
      <c r="B12" s="17">
        <v>6</v>
      </c>
      <c r="C12" s="18">
        <v>8660</v>
      </c>
      <c r="D12" s="19">
        <v>8780.06</v>
      </c>
      <c r="E12" s="20">
        <f t="shared" si="0"/>
        <v>120.059999999999</v>
      </c>
      <c r="F12" s="16">
        <f t="shared" si="1"/>
        <v>30</v>
      </c>
      <c r="G12" s="21">
        <f t="shared" si="2"/>
        <v>90.059999999999</v>
      </c>
      <c r="H12" s="16">
        <v>0.5483</v>
      </c>
      <c r="I12" s="31">
        <f t="shared" si="3"/>
        <v>49.4</v>
      </c>
      <c r="J12" s="16"/>
      <c r="K12" s="32" t="s">
        <v>25</v>
      </c>
      <c r="L12" s="33">
        <v>200.07</v>
      </c>
      <c r="M12" s="34"/>
    </row>
    <row r="13" spans="1:13">
      <c r="A13" s="16">
        <v>110</v>
      </c>
      <c r="B13" s="17">
        <v>6</v>
      </c>
      <c r="C13" s="18">
        <v>7741</v>
      </c>
      <c r="D13" s="19">
        <v>7967.8</v>
      </c>
      <c r="E13" s="20">
        <f t="shared" si="0"/>
        <v>226.8</v>
      </c>
      <c r="F13" s="16">
        <f t="shared" si="1"/>
        <v>30</v>
      </c>
      <c r="G13" s="21">
        <f t="shared" si="2"/>
        <v>196.8</v>
      </c>
      <c r="H13" s="16">
        <v>0.5483</v>
      </c>
      <c r="I13" s="31">
        <f t="shared" si="3"/>
        <v>107.9</v>
      </c>
      <c r="J13" s="16"/>
      <c r="K13" s="32" t="s">
        <v>26</v>
      </c>
      <c r="L13" s="33">
        <v>201.68</v>
      </c>
      <c r="M13" s="34"/>
    </row>
    <row r="14" spans="1:13">
      <c r="A14" s="16">
        <v>111</v>
      </c>
      <c r="B14" s="17">
        <v>6</v>
      </c>
      <c r="C14" s="18">
        <v>8748</v>
      </c>
      <c r="D14" s="19">
        <v>8949.67</v>
      </c>
      <c r="E14" s="20">
        <f t="shared" si="0"/>
        <v>201.67</v>
      </c>
      <c r="F14" s="16">
        <f t="shared" si="1"/>
        <v>30</v>
      </c>
      <c r="G14" s="21">
        <f t="shared" si="2"/>
        <v>171.67</v>
      </c>
      <c r="H14" s="16">
        <v>0.5483</v>
      </c>
      <c r="I14" s="31">
        <f t="shared" si="3"/>
        <v>94.1</v>
      </c>
      <c r="J14" s="16"/>
      <c r="K14" s="32" t="s">
        <v>27</v>
      </c>
      <c r="L14" s="33">
        <v>202.1</v>
      </c>
      <c r="M14" s="34"/>
    </row>
    <row r="15" spans="1:13">
      <c r="A15" s="16">
        <v>112</v>
      </c>
      <c r="B15" s="17">
        <v>6</v>
      </c>
      <c r="C15" s="18">
        <v>6867</v>
      </c>
      <c r="D15" s="19">
        <v>6963.7</v>
      </c>
      <c r="E15" s="20">
        <f t="shared" si="0"/>
        <v>96.6999999999998</v>
      </c>
      <c r="F15" s="16">
        <f t="shared" si="1"/>
        <v>30</v>
      </c>
      <c r="G15" s="21">
        <f t="shared" si="2"/>
        <v>66.6999999999998</v>
      </c>
      <c r="H15" s="16">
        <v>0.5483</v>
      </c>
      <c r="I15" s="31">
        <f t="shared" si="3"/>
        <v>36.6</v>
      </c>
      <c r="J15" s="16"/>
      <c r="K15" s="32" t="s">
        <v>28</v>
      </c>
      <c r="L15" s="33">
        <v>200</v>
      </c>
      <c r="M15" s="34"/>
    </row>
    <row r="16" spans="1:13">
      <c r="A16" s="16">
        <v>113</v>
      </c>
      <c r="B16" s="17">
        <v>6</v>
      </c>
      <c r="C16" s="18">
        <v>7753</v>
      </c>
      <c r="D16" s="19">
        <v>7842.93</v>
      </c>
      <c r="E16" s="20">
        <f t="shared" si="0"/>
        <v>89.9300000000003</v>
      </c>
      <c r="F16" s="16">
        <f t="shared" si="1"/>
        <v>30</v>
      </c>
      <c r="G16" s="21">
        <f t="shared" si="2"/>
        <v>59.9300000000003</v>
      </c>
      <c r="H16" s="16">
        <v>0.5483</v>
      </c>
      <c r="I16" s="31">
        <f t="shared" si="3"/>
        <v>32.9</v>
      </c>
      <c r="J16" s="16"/>
      <c r="K16" s="32" t="s">
        <v>29</v>
      </c>
      <c r="L16" s="33">
        <v>53.1</v>
      </c>
      <c r="M16" s="34"/>
    </row>
    <row r="17" spans="1:13">
      <c r="A17" s="16">
        <v>114</v>
      </c>
      <c r="B17" s="17">
        <v>6</v>
      </c>
      <c r="C17" s="18">
        <v>7476</v>
      </c>
      <c r="D17" s="19">
        <v>7586.31</v>
      </c>
      <c r="E17" s="20">
        <f t="shared" si="0"/>
        <v>110.31</v>
      </c>
      <c r="F17" s="16">
        <f t="shared" si="1"/>
        <v>30</v>
      </c>
      <c r="G17" s="21">
        <f t="shared" si="2"/>
        <v>80.31</v>
      </c>
      <c r="H17" s="16">
        <v>0.5483</v>
      </c>
      <c r="I17" s="31">
        <f t="shared" si="3"/>
        <v>44</v>
      </c>
      <c r="J17" s="16" t="s">
        <v>17</v>
      </c>
      <c r="K17" s="36" t="s">
        <v>30</v>
      </c>
      <c r="L17" s="33">
        <v>166.8</v>
      </c>
      <c r="M17" s="34"/>
    </row>
    <row r="18" spans="1:13">
      <c r="A18" s="16">
        <v>115</v>
      </c>
      <c r="B18" s="17">
        <v>6</v>
      </c>
      <c r="C18" s="18">
        <v>8231</v>
      </c>
      <c r="D18" s="19">
        <v>8450.57</v>
      </c>
      <c r="E18" s="20">
        <f t="shared" si="0"/>
        <v>219.57</v>
      </c>
      <c r="F18" s="16">
        <f t="shared" si="1"/>
        <v>30</v>
      </c>
      <c r="G18" s="21">
        <f t="shared" si="2"/>
        <v>189.57</v>
      </c>
      <c r="H18" s="16">
        <v>0.5483</v>
      </c>
      <c r="I18" s="31">
        <f t="shared" si="3"/>
        <v>103.9</v>
      </c>
      <c r="J18" s="16"/>
      <c r="K18" s="32" t="s">
        <v>31</v>
      </c>
      <c r="L18" s="33">
        <v>200</v>
      </c>
      <c r="M18" s="34"/>
    </row>
    <row r="19" spans="1:13">
      <c r="A19" s="16">
        <v>116</v>
      </c>
      <c r="B19" s="17">
        <v>5</v>
      </c>
      <c r="C19" s="18">
        <v>5574</v>
      </c>
      <c r="D19" s="19">
        <v>5720.35</v>
      </c>
      <c r="E19" s="20">
        <f t="shared" si="0"/>
        <v>146.35</v>
      </c>
      <c r="F19" s="16">
        <f t="shared" si="1"/>
        <v>25</v>
      </c>
      <c r="G19" s="21">
        <f t="shared" si="2"/>
        <v>121.35</v>
      </c>
      <c r="H19" s="16">
        <v>0.5483</v>
      </c>
      <c r="I19" s="31">
        <f t="shared" si="3"/>
        <v>66.5</v>
      </c>
      <c r="J19" s="16" t="s">
        <v>17</v>
      </c>
      <c r="K19" s="32" t="s">
        <v>32</v>
      </c>
      <c r="L19" s="33">
        <v>133.5</v>
      </c>
      <c r="M19" s="34"/>
    </row>
    <row r="20" spans="1:13">
      <c r="A20" s="16">
        <v>201</v>
      </c>
      <c r="B20" s="17">
        <v>6</v>
      </c>
      <c r="C20" s="18">
        <v>6020</v>
      </c>
      <c r="D20" s="19">
        <v>6113.1</v>
      </c>
      <c r="E20" s="20">
        <f t="shared" si="0"/>
        <v>93.1000000000004</v>
      </c>
      <c r="F20" s="16">
        <f t="shared" si="1"/>
        <v>30</v>
      </c>
      <c r="G20" s="21">
        <f t="shared" si="2"/>
        <v>63.1000000000004</v>
      </c>
      <c r="H20" s="16">
        <v>0.5483</v>
      </c>
      <c r="I20" s="31">
        <f t="shared" si="3"/>
        <v>34.6</v>
      </c>
      <c r="J20" s="16" t="s">
        <v>17</v>
      </c>
      <c r="K20" s="35" t="s">
        <v>33</v>
      </c>
      <c r="L20" s="33">
        <v>165.4</v>
      </c>
      <c r="M20" s="34"/>
    </row>
    <row r="21" spans="1:13">
      <c r="A21" s="16">
        <v>202</v>
      </c>
      <c r="B21" s="17">
        <v>6</v>
      </c>
      <c r="C21" s="18">
        <v>6863</v>
      </c>
      <c r="D21" s="19">
        <v>6946.21</v>
      </c>
      <c r="E21" s="20">
        <f t="shared" si="0"/>
        <v>83.21</v>
      </c>
      <c r="F21" s="16">
        <f t="shared" si="1"/>
        <v>30</v>
      </c>
      <c r="G21" s="21">
        <f t="shared" si="2"/>
        <v>53.21</v>
      </c>
      <c r="H21" s="16">
        <v>0.5483</v>
      </c>
      <c r="I21" s="31">
        <f t="shared" si="3"/>
        <v>29.2</v>
      </c>
      <c r="J21" s="16"/>
      <c r="K21" s="35"/>
      <c r="L21" s="34"/>
      <c r="M21" s="34"/>
    </row>
    <row r="22" spans="1:13">
      <c r="A22" s="16">
        <v>203</v>
      </c>
      <c r="B22" s="17">
        <v>6</v>
      </c>
      <c r="C22" s="18">
        <v>7662</v>
      </c>
      <c r="D22" s="19">
        <v>7828.57</v>
      </c>
      <c r="E22" s="20">
        <f t="shared" si="0"/>
        <v>166.57</v>
      </c>
      <c r="F22" s="16">
        <f t="shared" si="1"/>
        <v>30</v>
      </c>
      <c r="G22" s="21">
        <f t="shared" si="2"/>
        <v>136.57</v>
      </c>
      <c r="H22" s="16">
        <v>0.5483</v>
      </c>
      <c r="I22" s="31">
        <f t="shared" si="3"/>
        <v>74.9</v>
      </c>
      <c r="J22" s="16" t="s">
        <v>17</v>
      </c>
      <c r="K22" s="32" t="s">
        <v>34</v>
      </c>
      <c r="L22" s="33">
        <v>125.1</v>
      </c>
      <c r="M22" s="34"/>
    </row>
    <row r="23" spans="1:13">
      <c r="A23" s="16">
        <v>204</v>
      </c>
      <c r="B23" s="17">
        <v>6</v>
      </c>
      <c r="C23" s="18">
        <v>6716</v>
      </c>
      <c r="D23" s="19">
        <v>6836.35</v>
      </c>
      <c r="E23" s="20">
        <f t="shared" si="0"/>
        <v>120.35</v>
      </c>
      <c r="F23" s="16">
        <f t="shared" si="1"/>
        <v>30</v>
      </c>
      <c r="G23" s="21">
        <f t="shared" si="2"/>
        <v>90.3500000000004</v>
      </c>
      <c r="H23" s="16">
        <v>0.5483</v>
      </c>
      <c r="I23" s="31">
        <f t="shared" si="3"/>
        <v>49.5</v>
      </c>
      <c r="J23" s="16"/>
      <c r="K23" s="36" t="s">
        <v>35</v>
      </c>
      <c r="L23" s="33">
        <v>150.63</v>
      </c>
      <c r="M23" s="34"/>
    </row>
    <row r="24" spans="1:13">
      <c r="A24" s="16">
        <v>205</v>
      </c>
      <c r="B24" s="17">
        <v>6</v>
      </c>
      <c r="C24" s="18">
        <v>5010</v>
      </c>
      <c r="D24" s="19">
        <v>5147.22</v>
      </c>
      <c r="E24" s="20">
        <f t="shared" si="0"/>
        <v>137.22</v>
      </c>
      <c r="F24" s="16">
        <f t="shared" si="1"/>
        <v>30</v>
      </c>
      <c r="G24" s="21">
        <f t="shared" si="2"/>
        <v>107.22</v>
      </c>
      <c r="H24" s="16">
        <v>0.5483</v>
      </c>
      <c r="I24" s="31">
        <f t="shared" si="3"/>
        <v>58.8</v>
      </c>
      <c r="J24" s="16" t="s">
        <v>17</v>
      </c>
      <c r="K24" s="36" t="s">
        <v>36</v>
      </c>
      <c r="L24" s="33">
        <v>142.5</v>
      </c>
      <c r="M24" s="34"/>
    </row>
    <row r="25" spans="1:13">
      <c r="A25" s="16">
        <v>206</v>
      </c>
      <c r="B25" s="17">
        <v>6</v>
      </c>
      <c r="C25" s="18">
        <v>7736</v>
      </c>
      <c r="D25" s="19">
        <v>7905.93</v>
      </c>
      <c r="E25" s="20">
        <f t="shared" si="0"/>
        <v>169.93</v>
      </c>
      <c r="F25" s="16">
        <f t="shared" si="1"/>
        <v>30</v>
      </c>
      <c r="G25" s="21">
        <f t="shared" si="2"/>
        <v>139.93</v>
      </c>
      <c r="H25" s="16">
        <v>0.5483</v>
      </c>
      <c r="I25" s="31">
        <f t="shared" si="3"/>
        <v>76.7</v>
      </c>
      <c r="J25" s="16" t="s">
        <v>17</v>
      </c>
      <c r="K25" s="32" t="s">
        <v>37</v>
      </c>
      <c r="L25" s="33">
        <v>123.34</v>
      </c>
      <c r="M25" s="34"/>
    </row>
    <row r="26" spans="1:13">
      <c r="A26" s="16">
        <v>207</v>
      </c>
      <c r="B26" s="17">
        <v>6</v>
      </c>
      <c r="C26" s="18">
        <v>5854</v>
      </c>
      <c r="D26" s="19">
        <v>5992.94</v>
      </c>
      <c r="E26" s="20">
        <f t="shared" si="0"/>
        <v>138.94</v>
      </c>
      <c r="F26" s="16">
        <f t="shared" si="1"/>
        <v>30</v>
      </c>
      <c r="G26" s="21">
        <f t="shared" si="2"/>
        <v>108.94</v>
      </c>
      <c r="H26" s="16">
        <v>0.5483</v>
      </c>
      <c r="I26" s="31">
        <f t="shared" si="3"/>
        <v>59.7</v>
      </c>
      <c r="J26" s="16"/>
      <c r="K26" s="32" t="s">
        <v>38</v>
      </c>
      <c r="L26" s="33">
        <v>200.2</v>
      </c>
      <c r="M26" s="34"/>
    </row>
    <row r="27" spans="1:13">
      <c r="A27" s="16">
        <v>208</v>
      </c>
      <c r="B27" s="17">
        <v>6</v>
      </c>
      <c r="C27" s="18">
        <v>5399</v>
      </c>
      <c r="D27" s="19">
        <v>5576.78</v>
      </c>
      <c r="E27" s="20">
        <f t="shared" si="0"/>
        <v>177.78</v>
      </c>
      <c r="F27" s="16">
        <f t="shared" si="1"/>
        <v>30</v>
      </c>
      <c r="G27" s="21">
        <f t="shared" si="2"/>
        <v>147.78</v>
      </c>
      <c r="H27" s="16">
        <v>0.5483</v>
      </c>
      <c r="I27" s="31">
        <f t="shared" si="3"/>
        <v>81</v>
      </c>
      <c r="J27" s="16" t="s">
        <v>17</v>
      </c>
      <c r="K27" s="32" t="s">
        <v>39</v>
      </c>
      <c r="L27" s="33">
        <v>124.5</v>
      </c>
      <c r="M27" s="34"/>
    </row>
    <row r="28" spans="1:13">
      <c r="A28" s="16">
        <v>313</v>
      </c>
      <c r="B28" s="17">
        <v>5</v>
      </c>
      <c r="C28" s="18">
        <v>9207</v>
      </c>
      <c r="D28" s="19">
        <v>9345.03</v>
      </c>
      <c r="E28" s="20">
        <f t="shared" si="0"/>
        <v>138.030000000001</v>
      </c>
      <c r="F28" s="16">
        <f t="shared" si="1"/>
        <v>25</v>
      </c>
      <c r="G28" s="21">
        <f t="shared" si="2"/>
        <v>113.030000000001</v>
      </c>
      <c r="H28" s="16">
        <v>0.5483</v>
      </c>
      <c r="I28" s="31">
        <f t="shared" si="3"/>
        <v>62</v>
      </c>
      <c r="J28" s="16" t="s">
        <v>17</v>
      </c>
      <c r="K28" s="32" t="s">
        <v>40</v>
      </c>
      <c r="L28" s="33">
        <v>138</v>
      </c>
      <c r="M28" s="34"/>
    </row>
    <row r="29" spans="1:13">
      <c r="A29" s="16">
        <v>403</v>
      </c>
      <c r="B29" s="17">
        <v>5</v>
      </c>
      <c r="C29" s="18">
        <v>8176</v>
      </c>
      <c r="D29" s="19">
        <v>8247.78</v>
      </c>
      <c r="E29" s="20">
        <f t="shared" si="0"/>
        <v>71.7800000000007</v>
      </c>
      <c r="F29" s="16">
        <f t="shared" si="1"/>
        <v>25</v>
      </c>
      <c r="G29" s="21">
        <f t="shared" si="2"/>
        <v>46.7800000000007</v>
      </c>
      <c r="H29" s="16">
        <v>0.5483</v>
      </c>
      <c r="I29" s="31">
        <f t="shared" si="3"/>
        <v>25.6</v>
      </c>
      <c r="J29" s="16" t="s">
        <v>17</v>
      </c>
      <c r="K29" s="36" t="s">
        <v>41</v>
      </c>
      <c r="L29" s="33">
        <v>245.56</v>
      </c>
      <c r="M29" s="34"/>
    </row>
    <row r="30" spans="1:13">
      <c r="A30" s="16">
        <v>404</v>
      </c>
      <c r="B30" s="17">
        <v>6</v>
      </c>
      <c r="C30" s="18">
        <v>6478</v>
      </c>
      <c r="D30" s="19">
        <v>6649.37</v>
      </c>
      <c r="E30" s="20">
        <f t="shared" si="0"/>
        <v>171.37</v>
      </c>
      <c r="F30" s="16">
        <f t="shared" si="1"/>
        <v>30</v>
      </c>
      <c r="G30" s="21">
        <f t="shared" si="2"/>
        <v>141.37</v>
      </c>
      <c r="H30" s="16">
        <v>0.5483</v>
      </c>
      <c r="I30" s="31">
        <f t="shared" si="3"/>
        <v>77.5</v>
      </c>
      <c r="J30" s="16"/>
      <c r="K30" s="32" t="s">
        <v>42</v>
      </c>
      <c r="L30" s="33">
        <v>200.55</v>
      </c>
      <c r="M30" s="34"/>
    </row>
    <row r="31" spans="1:13">
      <c r="A31" s="16">
        <v>405</v>
      </c>
      <c r="B31" s="17">
        <v>6</v>
      </c>
      <c r="C31" s="18">
        <v>8697</v>
      </c>
      <c r="D31" s="19">
        <v>8811.38</v>
      </c>
      <c r="E31" s="20">
        <f t="shared" si="0"/>
        <v>114.379999999999</v>
      </c>
      <c r="F31" s="16">
        <f t="shared" si="1"/>
        <v>30</v>
      </c>
      <c r="G31" s="21">
        <f t="shared" si="2"/>
        <v>84.3799999999992</v>
      </c>
      <c r="H31" s="16">
        <v>0.5483</v>
      </c>
      <c r="I31" s="31">
        <f t="shared" si="3"/>
        <v>46.3</v>
      </c>
      <c r="J31" s="16"/>
      <c r="K31" s="36" t="s">
        <v>43</v>
      </c>
      <c r="L31" s="33">
        <v>200.01</v>
      </c>
      <c r="M31" s="34"/>
    </row>
    <row r="32" spans="1:13">
      <c r="A32" s="16">
        <v>612</v>
      </c>
      <c r="B32" s="17">
        <v>6</v>
      </c>
      <c r="C32" s="18">
        <v>4936</v>
      </c>
      <c r="D32" s="19">
        <v>5045.6</v>
      </c>
      <c r="E32" s="20">
        <f t="shared" si="0"/>
        <v>109.6</v>
      </c>
      <c r="F32" s="16">
        <f t="shared" si="1"/>
        <v>30</v>
      </c>
      <c r="G32" s="21">
        <f t="shared" si="2"/>
        <v>79.6000000000004</v>
      </c>
      <c r="H32" s="16">
        <v>0.5483</v>
      </c>
      <c r="I32" s="31">
        <f t="shared" si="3"/>
        <v>43.6</v>
      </c>
      <c r="J32" s="16" t="s">
        <v>17</v>
      </c>
      <c r="K32" s="32" t="s">
        <v>44</v>
      </c>
      <c r="L32" s="33">
        <v>156.6</v>
      </c>
      <c r="M32" s="34"/>
    </row>
    <row r="33" spans="1:10">
      <c r="A33" s="22" t="s">
        <v>45</v>
      </c>
      <c r="B33" s="23"/>
      <c r="C33" s="21"/>
      <c r="D33" s="24" t="s">
        <v>46</v>
      </c>
      <c r="E33" s="21"/>
      <c r="F33" s="16"/>
      <c r="G33" s="21"/>
      <c r="H33" s="16"/>
      <c r="I33" s="31">
        <f>SUM(I4:I32)</f>
        <v>1575.9</v>
      </c>
      <c r="J33" s="37"/>
    </row>
  </sheetData>
  <mergeCells count="4">
    <mergeCell ref="A1:K1"/>
    <mergeCell ref="B2:D2"/>
    <mergeCell ref="E2:K2"/>
    <mergeCell ref="P2:W2"/>
  </mergeCells>
  <conditionalFormatting sqref="K4:K32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仁智24 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c42</cp:lastModifiedBy>
  <dcterms:created xsi:type="dcterms:W3CDTF">2017-10-22T01:47:00Z</dcterms:created>
  <dcterms:modified xsi:type="dcterms:W3CDTF">2019-07-21T09:30:29Z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