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仁智24 水费" sheetId="1" r:id="rId1"/>
  </sheets>
  <definedNames>
    <definedName name="_xlnm.Print_Area" localSheetId="0">'仁智24 水费'!$A$1:$K$33</definedName>
  </definedNames>
  <calcPr fullCalcOnLoad="1"/>
</workbook>
</file>

<file path=xl/sharedStrings.xml><?xml version="1.0" encoding="utf-8"?>
<sst xmlns="http://schemas.openxmlformats.org/spreadsheetml/2006/main" count="60" uniqueCount="46">
  <si>
    <t>学生宿舍用水记录表</t>
  </si>
  <si>
    <t>仁智24#</t>
  </si>
  <si>
    <t>2019.05.17-2019.06.23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</si>
  <si>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</si>
  <si>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</si>
  <si>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</si>
  <si>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</si>
  <si>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</si>
  <si>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</si>
  <si>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</si>
  <si>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</si>
  <si>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</si>
  <si>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</si>
  <si>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</si>
  <si>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</si>
  <si>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</si>
  <si>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</si>
  <si>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>是</t>
  </si>
  <si>
    <t>李志超</t>
  </si>
  <si>
    <t>刘成俊</t>
  </si>
  <si>
    <t>张奶明</t>
  </si>
  <si>
    <t>签字</t>
  </si>
  <si>
    <t>王立行</t>
  </si>
  <si>
    <t>杨永顺</t>
  </si>
  <si>
    <t>陈扬波</t>
  </si>
  <si>
    <t>余泽鹏</t>
  </si>
  <si>
    <t>郑雍羿</t>
  </si>
  <si>
    <t>李金雄</t>
  </si>
  <si>
    <t>林月辉</t>
  </si>
  <si>
    <t>李海</t>
  </si>
  <si>
    <t>林昊宸</t>
  </si>
  <si>
    <t>阙民</t>
  </si>
  <si>
    <t>谢应元</t>
  </si>
  <si>
    <t>孔聪勤</t>
  </si>
  <si>
    <t>刘泽锋</t>
  </si>
  <si>
    <t>陈靖</t>
  </si>
  <si>
    <t>江佳城</t>
  </si>
  <si>
    <t>蔡泽民</t>
  </si>
  <si>
    <t>林华磊</t>
  </si>
  <si>
    <t>林子文</t>
  </si>
  <si>
    <t>李逸</t>
  </si>
  <si>
    <t>王昊</t>
  </si>
  <si>
    <t>石田田</t>
  </si>
  <si>
    <t>邱旺发</t>
  </si>
  <si>
    <t>张亮</t>
  </si>
  <si>
    <t>合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</si>
</sst>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 vertical="center"/>
      <protection/>
    </xf>
    <xf numFmtId="0" fontId="0" fillId="2" borderId="0">
      <alignment vertical="center"/>
      <protection/>
    </xf>
    <xf numFmtId="0" fontId="15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0" fillId="4" borderId="0">
      <alignment vertical="center"/>
      <protection/>
    </xf>
    <xf numFmtId="0" fontId="19" fillId="5" borderId="0">
      <alignment vertical="center"/>
      <protection/>
    </xf>
    <xf numFmtId="43" fontId="0" fillId="0" borderId="0">
      <alignment vertical="center"/>
      <protection/>
    </xf>
    <xf numFmtId="0" fontId="7" fillId="4" borderId="0">
      <alignment vertical="center"/>
      <protection/>
    </xf>
    <xf numFmtId="0" fontId="25" fillId="0" borderId="0" applyNumberFormat="0" applyFill="0" applyBorder="0" applyAlignment="0" applyProtection="0"/>
    <xf numFmtId="9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0" fillId="6" borderId="2">
      <alignment vertical="center"/>
      <protection/>
    </xf>
    <xf numFmtId="0" fontId="7" fillId="7" borderId="0">
      <alignment vertical="center"/>
      <protection/>
    </xf>
    <xf numFmtId="0" fontId="17" fillId="0" borderId="0">
      <alignment vertical="center"/>
      <protection/>
    </xf>
    <xf numFmtId="0" fontId="12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0" fillId="6" borderId="2">
      <alignment vertical="center"/>
      <protection/>
    </xf>
    <xf numFmtId="0" fontId="13" fillId="0" borderId="3">
      <alignment vertical="center"/>
      <protection/>
    </xf>
    <xf numFmtId="0" fontId="20" fillId="0" borderId="4">
      <alignment vertical="center"/>
      <protection/>
    </xf>
    <xf numFmtId="0" fontId="7" fillId="8" borderId="0">
      <alignment vertical="center"/>
      <protection/>
    </xf>
    <xf numFmtId="0" fontId="17" fillId="0" borderId="5">
      <alignment vertical="center"/>
      <protection/>
    </xf>
    <xf numFmtId="0" fontId="7" fillId="9" borderId="0">
      <alignment vertical="center"/>
      <protection/>
    </xf>
    <xf numFmtId="0" fontId="8" fillId="10" borderId="6">
      <alignment vertical="center"/>
      <protection/>
    </xf>
    <xf numFmtId="0" fontId="18" fillId="10" borderId="1">
      <alignment vertical="center"/>
      <protection/>
    </xf>
    <xf numFmtId="0" fontId="16" fillId="11" borderId="7">
      <alignment vertical="center"/>
      <protection/>
    </xf>
    <xf numFmtId="0" fontId="0" fillId="3" borderId="0">
      <alignment vertical="center"/>
      <protection/>
    </xf>
    <xf numFmtId="0" fontId="7" fillId="12" borderId="0">
      <alignment vertical="center"/>
      <protection/>
    </xf>
    <xf numFmtId="0" fontId="9" fillId="0" borderId="8">
      <alignment vertical="center"/>
      <protection/>
    </xf>
    <xf numFmtId="0" fontId="23" fillId="0" borderId="9">
      <alignment vertical="center"/>
      <protection/>
    </xf>
    <xf numFmtId="0" fontId="24" fillId="2" borderId="0">
      <alignment vertical="center"/>
      <protection/>
    </xf>
    <xf numFmtId="0" fontId="22" fillId="13" borderId="0">
      <alignment vertical="center"/>
      <protection/>
    </xf>
    <xf numFmtId="0" fontId="0" fillId="14" borderId="0">
      <alignment vertical="center"/>
      <protection/>
    </xf>
    <xf numFmtId="0" fontId="7" fillId="15" borderId="0">
      <alignment vertical="center"/>
      <protection/>
    </xf>
    <xf numFmtId="0" fontId="0" fillId="16" borderId="0">
      <alignment vertical="center"/>
      <protection/>
    </xf>
    <xf numFmtId="0" fontId="0" fillId="17" borderId="0">
      <alignment vertical="center"/>
      <protection/>
    </xf>
    <xf numFmtId="0" fontId="0" fillId="5" borderId="0">
      <alignment vertical="center"/>
      <protection/>
    </xf>
    <xf numFmtId="0" fontId="0" fillId="7" borderId="0">
      <alignment vertical="center"/>
      <protection/>
    </xf>
    <xf numFmtId="0" fontId="7" fillId="18" borderId="0">
      <alignment vertical="center"/>
      <protection/>
    </xf>
    <xf numFmtId="0" fontId="7" fillId="9" borderId="0">
      <alignment vertical="center"/>
      <protection/>
    </xf>
    <xf numFmtId="0" fontId="0" fillId="19" borderId="0">
      <alignment vertical="center"/>
      <protection/>
    </xf>
    <xf numFmtId="0" fontId="0" fillId="19" borderId="0">
      <alignment vertical="center"/>
      <protection/>
    </xf>
    <xf numFmtId="0" fontId="7" fillId="2" borderId="0">
      <alignment vertical="center"/>
      <protection/>
    </xf>
    <xf numFmtId="0" fontId="0" fillId="17" borderId="0">
      <alignment vertical="center"/>
      <protection/>
    </xf>
    <xf numFmtId="0" fontId="7" fillId="2" borderId="0">
      <alignment vertical="center"/>
      <protection/>
    </xf>
    <xf numFmtId="0" fontId="7" fillId="20" borderId="0">
      <alignment vertical="center"/>
      <protection/>
    </xf>
    <xf numFmtId="0" fontId="0" fillId="21" borderId="0">
      <alignment vertical="center"/>
      <protection/>
    </xf>
    <xf numFmtId="0" fontId="7" fillId="22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" fillId="0" borderId="10" xfId="66" applyFont="1" applyBorder="1" applyAlignment="1">
      <alignment horizontal="center" vertical="center"/>
      <protection/>
    </xf>
    <xf numFmtId="0" fontId="2" fillId="0" borderId="11" xfId="66" applyFont="1" applyBorder="1" applyAlignment="1">
      <alignment horizontal="center" vertical="center"/>
      <protection/>
    </xf>
    <xf numFmtId="0" fontId="3" fillId="0" borderId="12" xfId="66" applyFont="1" applyBorder="1" applyAlignment="1">
      <alignment horizontal="center" vertical="center"/>
      <protection/>
    </xf>
    <xf numFmtId="0" fontId="3" fillId="0" borderId="10" xfId="66" applyFont="1" applyBorder="1" applyAlignment="1">
      <alignment horizontal="center" vertical="center"/>
      <protection/>
    </xf>
    <xf numFmtId="0" fontId="3" fillId="0" borderId="11" xfId="66" applyFont="1" applyBorder="1" applyAlignment="1">
      <alignment horizontal="center" vertical="center"/>
      <protection/>
    </xf>
    <xf numFmtId="0" fontId="3" fillId="23" borderId="12" xfId="66" applyFont="1" applyFill="1" applyBorder="1" applyAlignment="1">
      <alignment horizontal="center" vertical="center"/>
      <protection/>
    </xf>
    <xf numFmtId="0" fontId="0" fillId="0" borderId="12" xfId="66" applyFont="1" applyBorder="1" applyAlignment="1">
      <alignment horizontal="center" vertical="center"/>
      <protection/>
    </xf>
    <xf numFmtId="0" fontId="28" fillId="0" borderId="12" xfId="66" applyFont="1" applyBorder="1" applyAlignment="1">
      <alignment horizontal="center" vertical="center"/>
      <protection/>
    </xf>
    <xf numFmtId="0" fontId="28" fillId="23" borderId="12" xfId="66" applyFont="1" applyFill="1" applyBorder="1" applyAlignment="1">
      <alignment horizontal="center" vertical="center"/>
      <protection/>
    </xf>
    <xf numFmtId="0" fontId="27" fillId="0" borderId="12" xfId="66" applyFont="1" applyBorder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0" fontId="2" fillId="0" borderId="13" xfId="66" applyFont="1" applyBorder="1" applyAlignment="1">
      <alignment horizontal="center" vertical="center"/>
      <protection/>
    </xf>
    <xf numFmtId="0" fontId="3" fillId="0" borderId="13" xfId="66" applyFont="1" applyBorder="1" applyAlignment="1">
      <alignment vertical="center"/>
      <protection/>
    </xf>
    <xf numFmtId="0" fontId="4" fillId="0" borderId="12" xfId="66" applyFont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4" fillId="0" borderId="12" xfId="66" applyNumberFormat="1" applyFont="1" applyBorder="1" applyAlignment="1">
      <alignment horizontal="center" vertical="center"/>
      <protection/>
    </xf>
    <xf numFmtId="0" fontId="6" fillId="0" borderId="12" xfId="66" applyFont="1" applyFill="1" applyBorder="1" applyAlignment="1">
      <alignment horizontal="center" vertical="center"/>
      <protection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6" fontId="30" fillId="0" borderId="12" xfId="66" applyNumberFormat="1" applyFont="1" applyBorder="1" applyAlignment="1">
      <alignment horizontal="center" vertical="center"/>
      <protection/>
    </xf>
    <xf numFmtId="0" fontId="29" fillId="0" borderId="12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注释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 2" xfId="65"/>
    <cellStyle name="常规 3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workbookViewId="0" topLeftCell="A1">
      <selection activeCell="J3" sqref="J3:M32"/>
    </sheetView>
  </sheetViews>
  <sheetFormatPr defaultColWidth="9.00390625" defaultRowHeight="13.5"/>
  <cols>
    <col min="1" max="1" width="9.375" style="0" customWidth="1"/>
    <col min="2" max="2" width="5.375" style="0" customWidth="1"/>
    <col min="3" max="4" width="9.375" style="0" customWidth="1"/>
    <col min="5" max="7" width="7.375" style="0" customWidth="1"/>
    <col min="8" max="8" width="5.375" style="0" customWidth="1"/>
    <col min="9" max="9" width="8.50390625" style="0" bestFit="1" customWidth="1"/>
    <col min="10" max="10" width="14.625" style="0" customWidth="1"/>
    <col min="11" max="11" width="7.375" style="0" customWidth="1"/>
  </cols>
  <sheetData>
    <row r="1" spans="1:11" ht="2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13"/>
    </row>
    <row r="2" spans="1:24" ht="14.25">
      <c r="A2" s="4" t="s">
        <v>1</v>
      </c>
      <c r="B2" s="5" t="s">
        <v>2</v>
      </c>
      <c r="C2" s="6"/>
      <c r="D2" s="6"/>
      <c r="E2" s="5" t="s">
        <v>3</v>
      </c>
      <c r="F2" s="6"/>
      <c r="G2" s="6"/>
      <c r="H2" s="6"/>
      <c r="I2" s="6"/>
      <c r="J2" s="6"/>
      <c r="K2" s="6"/>
      <c r="L2" s="14"/>
      <c r="Q2" s="5" t="s">
        <v>3</v>
      </c>
      <c r="R2" s="6"/>
      <c r="S2" s="6"/>
      <c r="T2" s="6"/>
      <c r="U2" s="6"/>
      <c r="V2" s="6"/>
      <c r="W2" s="6"/>
      <c r="X2" s="12"/>
    </row>
    <row r="3" spans="1:13" ht="14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15" t="s">
        <v>12</v>
      </c>
      <c r="J3" s="16" t="s">
        <v>13</v>
      </c>
      <c r="K3" s="17" t="s">
        <v>14</v>
      </c>
      <c r="L3" s="17" t="s">
        <v>15</v>
      </c>
      <c r="M3" s="17" t="s">
        <v>16</v>
      </c>
    </row>
    <row r="4" spans="1:13" ht="14.25">
      <c r="A4" s="4">
        <v>101</v>
      </c>
      <c r="B4" s="7">
        <v>6</v>
      </c>
      <c r="C4" s="8">
        <v>367</v>
      </c>
      <c r="D4" s="8">
        <v>374</v>
      </c>
      <c r="E4" s="4">
        <f aca="true" t="shared" si="0" ref="E4:E32">D4-C4</f>
        <v>7</v>
      </c>
      <c r="F4" s="4">
        <f aca="true" t="shared" si="1" ref="F4:F32">B4*2</f>
        <v>12</v>
      </c>
      <c r="G4" s="4">
        <f>IF(E4-F4&lt;0,0,E4-F4)</f>
        <v>0</v>
      </c>
      <c r="H4" s="4">
        <v>2.65</v>
      </c>
      <c r="I4" s="18">
        <f>ROUND(H4*G4,1)</f>
        <v>0</v>
      </c>
      <c r="J4" s="19" t="s">
        <v>17</v>
      </c>
      <c r="K4" s="20" t="s">
        <v>18</v>
      </c>
      <c r="L4" s="21">
        <v>157.6</v>
      </c>
      <c r="M4" s="22"/>
    </row>
    <row r="5" spans="1:13" ht="14.25">
      <c r="A5" s="4">
        <v>102</v>
      </c>
      <c r="B5" s="7">
        <v>6</v>
      </c>
      <c r="C5" s="8">
        <v>474</v>
      </c>
      <c r="D5" s="8">
        <v>481</v>
      </c>
      <c r="E5" s="4">
        <f t="shared" si="0"/>
        <v>7</v>
      </c>
      <c r="F5" s="4">
        <f t="shared" si="1"/>
        <v>12</v>
      </c>
      <c r="G5" s="4">
        <f aca="true" t="shared" si="2" ref="G5:G38">IF(E5-F5&lt;0,0,E5-F5)</f>
        <v>0</v>
      </c>
      <c r="H5" s="4">
        <v>2.65</v>
      </c>
      <c r="I5" s="18">
        <f aca="true" t="shared" si="3" ref="I5:I38">ROUND(H5*G5,1)</f>
        <v>0</v>
      </c>
      <c r="J5" s="19" t="s">
        <v>17</v>
      </c>
      <c r="K5" s="20" t="s">
        <v>19</v>
      </c>
      <c r="L5" s="21">
        <v>184.4</v>
      </c>
      <c r="M5" s="22"/>
    </row>
    <row r="6" spans="1:13" ht="14.25">
      <c r="A6" s="4">
        <v>103</v>
      </c>
      <c r="B6" s="7">
        <v>6</v>
      </c>
      <c r="C6" s="8">
        <v>368</v>
      </c>
      <c r="D6" s="8">
        <v>380</v>
      </c>
      <c r="E6" s="4">
        <f t="shared" si="0"/>
        <v>12</v>
      </c>
      <c r="F6" s="4">
        <f t="shared" si="1"/>
        <v>12</v>
      </c>
      <c r="G6" s="4">
        <f t="shared" si="2"/>
        <v>0</v>
      </c>
      <c r="H6" s="4">
        <v>2.65</v>
      </c>
      <c r="I6" s="18">
        <f t="shared" si="3"/>
        <v>0</v>
      </c>
      <c r="J6" s="19"/>
      <c r="K6" s="20" t="s">
        <v>20</v>
      </c>
      <c r="L6" s="21">
        <v>200.1</v>
      </c>
      <c r="M6" s="22"/>
    </row>
    <row r="7" spans="1:13" ht="14.25">
      <c r="A7" s="4">
        <v>104</v>
      </c>
      <c r="B7" s="7">
        <v>6</v>
      </c>
      <c r="C7" s="8">
        <v>472</v>
      </c>
      <c r="D7" s="8">
        <v>481</v>
      </c>
      <c r="E7" s="4">
        <f t="shared" si="0"/>
        <v>9</v>
      </c>
      <c r="F7" s="4">
        <f t="shared" si="1"/>
        <v>12</v>
      </c>
      <c r="G7" s="4">
        <f t="shared" si="2"/>
        <v>0</v>
      </c>
      <c r="H7" s="4">
        <v>2.65</v>
      </c>
      <c r="I7" s="18">
        <f t="shared" si="3"/>
        <v>0</v>
      </c>
      <c r="J7" s="19"/>
      <c r="K7" s="23" t="s">
        <v>21</v>
      </c>
      <c r="L7" s="22"/>
      <c r="M7" s="22"/>
    </row>
    <row r="8" spans="1:13" ht="14.25">
      <c r="A8" s="4">
        <v>105</v>
      </c>
      <c r="B8" s="7">
        <v>6</v>
      </c>
      <c r="C8" s="8">
        <v>244</v>
      </c>
      <c r="D8" s="8">
        <v>250</v>
      </c>
      <c r="E8" s="4">
        <f t="shared" si="0"/>
        <v>6</v>
      </c>
      <c r="F8" s="4">
        <f t="shared" si="1"/>
        <v>12</v>
      </c>
      <c r="G8" s="4">
        <f t="shared" si="2"/>
        <v>0</v>
      </c>
      <c r="H8" s="4">
        <v>2.65</v>
      </c>
      <c r="I8" s="18">
        <f t="shared" si="3"/>
        <v>0</v>
      </c>
      <c r="J8" s="19" t="s">
        <v>17</v>
      </c>
      <c r="K8" s="20" t="s">
        <v>22</v>
      </c>
      <c r="L8" s="21">
        <v>156.6</v>
      </c>
      <c r="M8" s="22"/>
    </row>
    <row r="9" spans="1:13" ht="14.25">
      <c r="A9" s="4">
        <v>106</v>
      </c>
      <c r="B9" s="7">
        <v>6</v>
      </c>
      <c r="C9" s="8">
        <v>418</v>
      </c>
      <c r="D9" s="8">
        <v>426</v>
      </c>
      <c r="E9" s="4">
        <f t="shared" si="0"/>
        <v>8</v>
      </c>
      <c r="F9" s="4">
        <f t="shared" si="1"/>
        <v>12</v>
      </c>
      <c r="G9" s="4">
        <f t="shared" si="2"/>
        <v>0</v>
      </c>
      <c r="H9" s="4">
        <v>2.65</v>
      </c>
      <c r="I9" s="18">
        <f t="shared" si="3"/>
        <v>0</v>
      </c>
      <c r="J9" s="19"/>
      <c r="K9" s="23" t="s">
        <v>21</v>
      </c>
      <c r="L9" s="22"/>
      <c r="M9" s="22"/>
    </row>
    <row r="10" spans="1:13" ht="14.25">
      <c r="A10" s="4">
        <v>107</v>
      </c>
      <c r="B10" s="7">
        <v>6</v>
      </c>
      <c r="C10" s="8">
        <v>569</v>
      </c>
      <c r="D10" s="8">
        <v>578</v>
      </c>
      <c r="E10" s="4">
        <f t="shared" si="0"/>
        <v>9</v>
      </c>
      <c r="F10" s="4">
        <f t="shared" si="1"/>
        <v>12</v>
      </c>
      <c r="G10" s="4">
        <f t="shared" si="2"/>
        <v>0</v>
      </c>
      <c r="H10" s="4">
        <v>2.65</v>
      </c>
      <c r="I10" s="18">
        <f t="shared" si="3"/>
        <v>0</v>
      </c>
      <c r="J10" s="19"/>
      <c r="K10" s="20" t="s">
        <v>23</v>
      </c>
      <c r="L10" s="21">
        <v>200</v>
      </c>
      <c r="M10" s="22"/>
    </row>
    <row r="11" spans="1:13" ht="14.25">
      <c r="A11" s="4">
        <v>108</v>
      </c>
      <c r="B11" s="7">
        <v>6</v>
      </c>
      <c r="C11" s="8">
        <v>406</v>
      </c>
      <c r="D11" s="8">
        <v>409</v>
      </c>
      <c r="E11" s="4">
        <f t="shared" si="0"/>
        <v>3</v>
      </c>
      <c r="F11" s="4">
        <f t="shared" si="1"/>
        <v>12</v>
      </c>
      <c r="G11" s="4">
        <f t="shared" si="2"/>
        <v>0</v>
      </c>
      <c r="H11" s="4">
        <v>2.65</v>
      </c>
      <c r="I11" s="18">
        <f t="shared" si="3"/>
        <v>0</v>
      </c>
      <c r="J11" s="19"/>
      <c r="K11" s="20" t="s">
        <v>24</v>
      </c>
      <c r="L11" s="21">
        <v>200</v>
      </c>
      <c r="M11" s="22"/>
    </row>
    <row r="12" spans="1:13" s="1" customFormat="1" ht="14.25">
      <c r="A12" s="9">
        <v>109</v>
      </c>
      <c r="B12" s="10">
        <v>6</v>
      </c>
      <c r="C12" s="11">
        <v>529</v>
      </c>
      <c r="D12" s="11">
        <v>540</v>
      </c>
      <c r="E12" s="9">
        <f t="shared" si="0"/>
        <v>11</v>
      </c>
      <c r="F12" s="9">
        <f t="shared" si="1"/>
        <v>12</v>
      </c>
      <c r="G12" s="9">
        <f t="shared" si="2"/>
        <v>0</v>
      </c>
      <c r="H12" s="9">
        <v>2.65</v>
      </c>
      <c r="I12" s="24">
        <f t="shared" si="3"/>
        <v>0</v>
      </c>
      <c r="J12" s="19"/>
      <c r="K12" s="20" t="s">
        <v>25</v>
      </c>
      <c r="L12" s="21">
        <v>200.07</v>
      </c>
      <c r="M12" s="22"/>
    </row>
    <row r="13" spans="1:13" ht="14.25">
      <c r="A13" s="4">
        <v>110</v>
      </c>
      <c r="B13" s="7">
        <v>6</v>
      </c>
      <c r="C13" s="8">
        <v>349</v>
      </c>
      <c r="D13" s="8">
        <v>357</v>
      </c>
      <c r="E13" s="4">
        <f t="shared" si="0"/>
        <v>8</v>
      </c>
      <c r="F13" s="4">
        <f t="shared" si="1"/>
        <v>12</v>
      </c>
      <c r="G13" s="4">
        <f t="shared" si="2"/>
        <v>0</v>
      </c>
      <c r="H13" s="4">
        <v>2.65</v>
      </c>
      <c r="I13" s="18">
        <f t="shared" si="3"/>
        <v>0</v>
      </c>
      <c r="J13" s="19"/>
      <c r="K13" s="20" t="s">
        <v>26</v>
      </c>
      <c r="L13" s="21">
        <v>201.68</v>
      </c>
      <c r="M13" s="22"/>
    </row>
    <row r="14" spans="1:13" ht="14.25">
      <c r="A14" s="4">
        <v>111</v>
      </c>
      <c r="B14" s="7">
        <v>6</v>
      </c>
      <c r="C14" s="8">
        <v>410</v>
      </c>
      <c r="D14" s="8">
        <v>418</v>
      </c>
      <c r="E14" s="4">
        <f t="shared" si="0"/>
        <v>8</v>
      </c>
      <c r="F14" s="4">
        <f t="shared" si="1"/>
        <v>12</v>
      </c>
      <c r="G14" s="4">
        <f t="shared" si="2"/>
        <v>0</v>
      </c>
      <c r="H14" s="4">
        <v>2.65</v>
      </c>
      <c r="I14" s="18">
        <f t="shared" si="3"/>
        <v>0</v>
      </c>
      <c r="J14" s="19"/>
      <c r="K14" s="20" t="s">
        <v>27</v>
      </c>
      <c r="L14" s="21">
        <v>202.1</v>
      </c>
      <c r="M14" s="22"/>
    </row>
    <row r="15" spans="1:13" ht="14.25">
      <c r="A15" s="4">
        <v>112</v>
      </c>
      <c r="B15" s="7">
        <v>6</v>
      </c>
      <c r="C15" s="8">
        <v>375</v>
      </c>
      <c r="D15" s="8">
        <v>381</v>
      </c>
      <c r="E15" s="4">
        <f t="shared" si="0"/>
        <v>6</v>
      </c>
      <c r="F15" s="4">
        <f t="shared" si="1"/>
        <v>12</v>
      </c>
      <c r="G15" s="4">
        <f t="shared" si="2"/>
        <v>0</v>
      </c>
      <c r="H15" s="4">
        <v>2.65</v>
      </c>
      <c r="I15" s="18">
        <f t="shared" si="3"/>
        <v>0</v>
      </c>
      <c r="J15" s="19"/>
      <c r="K15" s="20" t="s">
        <v>28</v>
      </c>
      <c r="L15" s="21">
        <v>200</v>
      </c>
      <c r="M15" s="22"/>
    </row>
    <row r="16" spans="1:13" ht="14.25">
      <c r="A16" s="4">
        <v>113</v>
      </c>
      <c r="B16" s="7">
        <v>6</v>
      </c>
      <c r="C16" s="8">
        <v>474</v>
      </c>
      <c r="D16" s="8">
        <v>479</v>
      </c>
      <c r="E16" s="4">
        <f t="shared" si="0"/>
        <v>5</v>
      </c>
      <c r="F16" s="4">
        <f t="shared" si="1"/>
        <v>12</v>
      </c>
      <c r="G16" s="4">
        <f t="shared" si="2"/>
        <v>0</v>
      </c>
      <c r="H16" s="4">
        <v>2.65</v>
      </c>
      <c r="I16" s="18">
        <f t="shared" si="3"/>
        <v>0</v>
      </c>
      <c r="J16" s="19"/>
      <c r="K16" s="20" t="s">
        <v>29</v>
      </c>
      <c r="L16" s="21">
        <v>53.1</v>
      </c>
      <c r="M16" s="22"/>
    </row>
    <row r="17" spans="1:13" ht="14.25">
      <c r="A17" s="4">
        <v>114</v>
      </c>
      <c r="B17" s="7">
        <v>6</v>
      </c>
      <c r="C17" s="8">
        <v>379</v>
      </c>
      <c r="D17" s="8">
        <v>385</v>
      </c>
      <c r="E17" s="4">
        <f t="shared" si="0"/>
        <v>6</v>
      </c>
      <c r="F17" s="4">
        <f t="shared" si="1"/>
        <v>12</v>
      </c>
      <c r="G17" s="4">
        <f t="shared" si="2"/>
        <v>0</v>
      </c>
      <c r="H17" s="4">
        <v>2.65</v>
      </c>
      <c r="I17" s="18">
        <f t="shared" si="3"/>
        <v>0</v>
      </c>
      <c r="J17" s="19" t="s">
        <v>17</v>
      </c>
      <c r="K17" s="25" t="s">
        <v>30</v>
      </c>
      <c r="L17" s="21">
        <v>166.8</v>
      </c>
      <c r="M17" s="22"/>
    </row>
    <row r="18" spans="1:13" ht="14.25">
      <c r="A18" s="4">
        <v>115</v>
      </c>
      <c r="B18" s="7">
        <v>6</v>
      </c>
      <c r="C18" s="8">
        <v>373</v>
      </c>
      <c r="D18" s="8">
        <v>378</v>
      </c>
      <c r="E18" s="4">
        <f t="shared" si="0"/>
        <v>5</v>
      </c>
      <c r="F18" s="4">
        <f t="shared" si="1"/>
        <v>12</v>
      </c>
      <c r="G18" s="4">
        <f t="shared" si="2"/>
        <v>0</v>
      </c>
      <c r="H18" s="4">
        <v>2.65</v>
      </c>
      <c r="I18" s="18">
        <f t="shared" si="3"/>
        <v>0</v>
      </c>
      <c r="J18" s="19"/>
      <c r="K18" s="20" t="s">
        <v>31</v>
      </c>
      <c r="L18" s="21">
        <v>200</v>
      </c>
      <c r="M18" s="22"/>
    </row>
    <row r="19" spans="1:13" ht="14.25">
      <c r="A19" s="4">
        <v>116</v>
      </c>
      <c r="B19" s="7">
        <v>5</v>
      </c>
      <c r="C19" s="8">
        <v>163</v>
      </c>
      <c r="D19" s="8">
        <v>166</v>
      </c>
      <c r="E19" s="4">
        <f t="shared" si="0"/>
        <v>3</v>
      </c>
      <c r="F19" s="4">
        <f t="shared" si="1"/>
        <v>10</v>
      </c>
      <c r="G19" s="4">
        <f t="shared" si="2"/>
        <v>0</v>
      </c>
      <c r="H19" s="4">
        <v>2.65</v>
      </c>
      <c r="I19" s="18">
        <f t="shared" si="3"/>
        <v>0</v>
      </c>
      <c r="J19" s="19" t="s">
        <v>17</v>
      </c>
      <c r="K19" s="20" t="s">
        <v>32</v>
      </c>
      <c r="L19" s="21">
        <v>133.5</v>
      </c>
      <c r="M19" s="22"/>
    </row>
    <row r="20" spans="1:13" ht="14.25">
      <c r="A20" s="4">
        <v>201</v>
      </c>
      <c r="B20" s="7">
        <v>6</v>
      </c>
      <c r="C20" s="8">
        <v>323</v>
      </c>
      <c r="D20" s="8">
        <v>327</v>
      </c>
      <c r="E20" s="4">
        <f t="shared" si="0"/>
        <v>4</v>
      </c>
      <c r="F20" s="4">
        <f t="shared" si="1"/>
        <v>12</v>
      </c>
      <c r="G20" s="4">
        <f t="shared" si="2"/>
        <v>0</v>
      </c>
      <c r="H20" s="4">
        <v>2.65</v>
      </c>
      <c r="I20" s="18">
        <f t="shared" si="3"/>
        <v>0</v>
      </c>
      <c r="J20" s="19" t="s">
        <v>17</v>
      </c>
      <c r="K20" s="23" t="s">
        <v>33</v>
      </c>
      <c r="L20" s="21">
        <v>165.4</v>
      </c>
      <c r="M20" s="22"/>
    </row>
    <row r="21" spans="1:13" ht="14.25">
      <c r="A21" s="4">
        <v>202</v>
      </c>
      <c r="B21" s="7">
        <v>6</v>
      </c>
      <c r="C21" s="8">
        <v>305</v>
      </c>
      <c r="D21" s="8">
        <v>310</v>
      </c>
      <c r="E21" s="4">
        <f t="shared" si="0"/>
        <v>5</v>
      </c>
      <c r="F21" s="4">
        <f t="shared" si="1"/>
        <v>12</v>
      </c>
      <c r="G21" s="4">
        <f t="shared" si="2"/>
        <v>0</v>
      </c>
      <c r="H21" s="4">
        <v>2.65</v>
      </c>
      <c r="I21" s="18">
        <f t="shared" si="3"/>
        <v>0</v>
      </c>
      <c r="J21" s="19"/>
      <c r="K21" s="23"/>
      <c r="L21" s="22"/>
      <c r="M21" s="22"/>
    </row>
    <row r="22" spans="1:13" ht="14.25">
      <c r="A22" s="4">
        <v>203</v>
      </c>
      <c r="B22" s="7">
        <v>6</v>
      </c>
      <c r="C22" s="8">
        <v>434</v>
      </c>
      <c r="D22" s="8">
        <v>444</v>
      </c>
      <c r="E22" s="4">
        <f t="shared" si="0"/>
        <v>10</v>
      </c>
      <c r="F22" s="4">
        <f t="shared" si="1"/>
        <v>12</v>
      </c>
      <c r="G22" s="4">
        <f t="shared" si="2"/>
        <v>0</v>
      </c>
      <c r="H22" s="4">
        <v>2.65</v>
      </c>
      <c r="I22" s="18">
        <f t="shared" si="3"/>
        <v>0</v>
      </c>
      <c r="J22" s="19" t="s">
        <v>17</v>
      </c>
      <c r="K22" s="20" t="s">
        <v>34</v>
      </c>
      <c r="L22" s="21">
        <v>125.1</v>
      </c>
      <c r="M22" s="22"/>
    </row>
    <row r="23" spans="1:13" ht="14.25">
      <c r="A23" s="4">
        <v>204</v>
      </c>
      <c r="B23" s="7">
        <v>6</v>
      </c>
      <c r="C23" s="8">
        <v>353</v>
      </c>
      <c r="D23" s="8">
        <v>359</v>
      </c>
      <c r="E23" s="4">
        <f t="shared" si="0"/>
        <v>6</v>
      </c>
      <c r="F23" s="4">
        <f t="shared" si="1"/>
        <v>12</v>
      </c>
      <c r="G23" s="4">
        <f t="shared" si="2"/>
        <v>0</v>
      </c>
      <c r="H23" s="4">
        <v>2.65</v>
      </c>
      <c r="I23" s="18">
        <f t="shared" si="3"/>
        <v>0</v>
      </c>
      <c r="J23" s="19"/>
      <c r="K23" s="25" t="s">
        <v>35</v>
      </c>
      <c r="L23" s="21">
        <v>150.63</v>
      </c>
      <c r="M23" s="22"/>
    </row>
    <row r="24" spans="1:13" ht="14.25">
      <c r="A24" s="4">
        <v>205</v>
      </c>
      <c r="B24" s="7">
        <v>6</v>
      </c>
      <c r="C24" s="8">
        <v>249</v>
      </c>
      <c r="D24" s="8">
        <v>258</v>
      </c>
      <c r="E24" s="4">
        <f t="shared" si="0"/>
        <v>9</v>
      </c>
      <c r="F24" s="4">
        <f t="shared" si="1"/>
        <v>12</v>
      </c>
      <c r="G24" s="4">
        <f t="shared" si="2"/>
        <v>0</v>
      </c>
      <c r="H24" s="4">
        <v>2.65</v>
      </c>
      <c r="I24" s="18">
        <f t="shared" si="3"/>
        <v>0</v>
      </c>
      <c r="J24" s="19" t="s">
        <v>17</v>
      </c>
      <c r="K24" s="25" t="s">
        <v>36</v>
      </c>
      <c r="L24" s="21">
        <v>142.5</v>
      </c>
      <c r="M24" s="22"/>
    </row>
    <row r="25" spans="1:13" ht="14.25">
      <c r="A25" s="4">
        <v>206</v>
      </c>
      <c r="B25" s="7">
        <v>6</v>
      </c>
      <c r="C25" s="8">
        <v>355</v>
      </c>
      <c r="D25" s="8">
        <v>364</v>
      </c>
      <c r="E25" s="4">
        <f t="shared" si="0"/>
        <v>9</v>
      </c>
      <c r="F25" s="4">
        <f t="shared" si="1"/>
        <v>12</v>
      </c>
      <c r="G25" s="4">
        <f t="shared" si="2"/>
        <v>0</v>
      </c>
      <c r="H25" s="4">
        <v>2.65</v>
      </c>
      <c r="I25" s="18">
        <f t="shared" si="3"/>
        <v>0</v>
      </c>
      <c r="J25" s="19" t="s">
        <v>17</v>
      </c>
      <c r="K25" s="20" t="s">
        <v>37</v>
      </c>
      <c r="L25" s="21">
        <v>123.34</v>
      </c>
      <c r="M25" s="22"/>
    </row>
    <row r="26" spans="1:13" ht="14.25">
      <c r="A26" s="4">
        <v>207</v>
      </c>
      <c r="B26" s="7">
        <v>6</v>
      </c>
      <c r="C26" s="8">
        <v>255</v>
      </c>
      <c r="D26" s="8">
        <v>262</v>
      </c>
      <c r="E26" s="4">
        <f t="shared" si="0"/>
        <v>7</v>
      </c>
      <c r="F26" s="4">
        <f t="shared" si="1"/>
        <v>12</v>
      </c>
      <c r="G26" s="4">
        <f t="shared" si="2"/>
        <v>0</v>
      </c>
      <c r="H26" s="4">
        <v>2.65</v>
      </c>
      <c r="I26" s="18">
        <f t="shared" si="3"/>
        <v>0</v>
      </c>
      <c r="J26" s="19"/>
      <c r="K26" s="20" t="s">
        <v>38</v>
      </c>
      <c r="L26" s="21">
        <v>200.2</v>
      </c>
      <c r="M26" s="22"/>
    </row>
    <row r="27" spans="1:13" ht="14.25">
      <c r="A27" s="4">
        <v>208</v>
      </c>
      <c r="B27" s="7">
        <v>6</v>
      </c>
      <c r="C27" s="8">
        <v>266</v>
      </c>
      <c r="D27" s="8">
        <v>271</v>
      </c>
      <c r="E27" s="4">
        <f t="shared" si="0"/>
        <v>5</v>
      </c>
      <c r="F27" s="4">
        <f t="shared" si="1"/>
        <v>12</v>
      </c>
      <c r="G27" s="4">
        <f t="shared" si="2"/>
        <v>0</v>
      </c>
      <c r="H27" s="4">
        <v>2.65</v>
      </c>
      <c r="I27" s="18">
        <f t="shared" si="3"/>
        <v>0</v>
      </c>
      <c r="J27" s="19" t="s">
        <v>17</v>
      </c>
      <c r="K27" s="20" t="s">
        <v>39</v>
      </c>
      <c r="L27" s="21">
        <v>124.5</v>
      </c>
      <c r="M27" s="22"/>
    </row>
    <row r="28" spans="1:13" ht="14.25">
      <c r="A28" s="4">
        <v>313</v>
      </c>
      <c r="B28" s="4">
        <v>6</v>
      </c>
      <c r="C28" s="8">
        <v>381</v>
      </c>
      <c r="D28" s="8">
        <v>386</v>
      </c>
      <c r="E28" s="4">
        <f t="shared" si="0"/>
        <v>5</v>
      </c>
      <c r="F28" s="4">
        <f t="shared" si="1"/>
        <v>12</v>
      </c>
      <c r="G28" s="4">
        <f t="shared" si="2"/>
        <v>0</v>
      </c>
      <c r="H28" s="4">
        <v>2.65</v>
      </c>
      <c r="I28" s="18">
        <f t="shared" si="3"/>
        <v>0</v>
      </c>
      <c r="J28" s="19" t="s">
        <v>17</v>
      </c>
      <c r="K28" s="20" t="s">
        <v>40</v>
      </c>
      <c r="L28" s="21">
        <v>138</v>
      </c>
      <c r="M28" s="22"/>
    </row>
    <row r="29" spans="1:13" ht="14.25">
      <c r="A29" s="4">
        <v>403</v>
      </c>
      <c r="B29" s="7">
        <v>5</v>
      </c>
      <c r="C29" s="8">
        <v>370</v>
      </c>
      <c r="D29" s="8">
        <v>375</v>
      </c>
      <c r="E29" s="4">
        <f t="shared" si="0"/>
        <v>5</v>
      </c>
      <c r="F29" s="4">
        <f t="shared" si="1"/>
        <v>10</v>
      </c>
      <c r="G29" s="4">
        <f t="shared" si="2"/>
        <v>0</v>
      </c>
      <c r="H29" s="4">
        <v>2.65</v>
      </c>
      <c r="I29" s="18">
        <f t="shared" si="3"/>
        <v>0</v>
      </c>
      <c r="J29" s="19" t="s">
        <v>17</v>
      </c>
      <c r="K29" s="25" t="s">
        <v>41</v>
      </c>
      <c r="L29" s="21">
        <v>245.56</v>
      </c>
      <c r="M29" s="22"/>
    </row>
    <row r="30" spans="1:13" ht="14.25">
      <c r="A30" s="4">
        <v>404</v>
      </c>
      <c r="B30" s="7">
        <v>6</v>
      </c>
      <c r="C30" s="8">
        <v>278</v>
      </c>
      <c r="D30" s="8">
        <v>288</v>
      </c>
      <c r="E30" s="4">
        <f t="shared" si="0"/>
        <v>10</v>
      </c>
      <c r="F30" s="4">
        <f t="shared" si="1"/>
        <v>12</v>
      </c>
      <c r="G30" s="4">
        <f t="shared" si="2"/>
        <v>0</v>
      </c>
      <c r="H30" s="4">
        <v>2.65</v>
      </c>
      <c r="I30" s="18">
        <f t="shared" si="3"/>
        <v>0</v>
      </c>
      <c r="J30" s="19"/>
      <c r="K30" s="20" t="s">
        <v>42</v>
      </c>
      <c r="L30" s="21">
        <v>200.55</v>
      </c>
      <c r="M30" s="22"/>
    </row>
    <row r="31" spans="1:13" ht="14.25">
      <c r="A31" s="4">
        <v>405</v>
      </c>
      <c r="B31" s="4">
        <v>6</v>
      </c>
      <c r="C31" s="8">
        <v>464</v>
      </c>
      <c r="D31" s="8">
        <v>472</v>
      </c>
      <c r="E31" s="4">
        <f t="shared" si="0"/>
        <v>8</v>
      </c>
      <c r="F31" s="4">
        <f t="shared" si="1"/>
        <v>12</v>
      </c>
      <c r="G31" s="4">
        <f t="shared" si="2"/>
        <v>0</v>
      </c>
      <c r="H31" s="4">
        <v>2.65</v>
      </c>
      <c r="I31" s="18">
        <f t="shared" si="3"/>
        <v>0</v>
      </c>
      <c r="J31" s="19"/>
      <c r="K31" s="25" t="s">
        <v>43</v>
      </c>
      <c r="L31" s="21">
        <v>200.01</v>
      </c>
      <c r="M31" s="22"/>
    </row>
    <row r="32" spans="1:13" ht="14.25">
      <c r="A32" s="4">
        <v>612</v>
      </c>
      <c r="B32" s="4">
        <v>6</v>
      </c>
      <c r="C32" s="8">
        <v>317</v>
      </c>
      <c r="D32" s="8">
        <v>324</v>
      </c>
      <c r="E32" s="4">
        <f t="shared" si="0"/>
        <v>7</v>
      </c>
      <c r="F32" s="4">
        <f t="shared" si="1"/>
        <v>12</v>
      </c>
      <c r="G32" s="4">
        <f t="shared" si="2"/>
        <v>0</v>
      </c>
      <c r="H32" s="4">
        <v>2.65</v>
      </c>
      <c r="I32" s="18">
        <f t="shared" si="3"/>
        <v>0</v>
      </c>
      <c r="J32" s="19" t="s">
        <v>17</v>
      </c>
      <c r="K32" s="20" t="s">
        <v>44</v>
      </c>
      <c r="L32" s="21">
        <v>156.6</v>
      </c>
      <c r="M32" s="22"/>
    </row>
    <row r="33" spans="1:11" ht="14.25">
      <c r="A33" s="5" t="s">
        <v>45</v>
      </c>
      <c r="B33" s="12"/>
      <c r="C33" s="4"/>
      <c r="D33" s="8"/>
      <c r="E33" s="4"/>
      <c r="F33" s="4"/>
      <c r="G33" s="4"/>
      <c r="H33" s="4"/>
      <c r="I33" s="15">
        <f>SUM(I4:I32)</f>
        <v>0</v>
      </c>
      <c r="J33" s="4"/>
      <c r="K33" s="4"/>
    </row>
  </sheetData>
  <sheetProtection/>
  <mergeCells count="5">
    <mergeCell ref="A1:K1"/>
    <mergeCell ref="B2:D2"/>
    <mergeCell ref="E2:K2"/>
    <mergeCell ref="Q2:X2"/>
    <mergeCell ref="A33:B33"/>
  </mergeCells>
  <conditionalFormatting sqref="K4:K32">
    <cfRule type="expression" priority="1" dxfId="0" stopIfTrue="1">
      <formula>AND(COUNTIF($K$4:$K$32,K4)&gt;1,NOT(ISBLANK(K4)))</formula>
    </cfRule>
  </conditionalFormatting>
  <printOptions/>
  <pageMargins left="0.7" right="0.7" top="0.75" bottom="0.75" header="0.3" footer="0.3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c42</cp:lastModifiedBy>
  <dcterms:created xsi:type="dcterms:W3CDTF">2016-10-24T11:00:44Z</dcterms:created>
  <dcterms:modified xsi:type="dcterms:W3CDTF">2019-07-21T09:30:27Z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