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Sheet1!$A$1:$K$27</definedName>
  </definedNames>
  <calcPr calcId="144525"/>
</workbook>
</file>

<file path=xl/sharedStrings.xml><?xml version="1.0" encoding="utf-8"?>
<sst xmlns="http://schemas.openxmlformats.org/spreadsheetml/2006/main" count="101" uniqueCount="42">
  <si>
    <t>学生宿舍用电记录表</t>
  </si>
  <si>
    <t>仁智15#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</si>
  <si>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</si>
  <si>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</si>
  <si>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</si>
  <si>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</si>
  <si>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</si>
  <si>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</si>
  <si>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</si>
  <si>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</si>
  <si>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</si>
  <si>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</si>
  <si>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</si>
  <si>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</si>
  <si>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</si>
  <si>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</si>
  <si>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</si>
  <si>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</si>
  <si>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李洁（混住）</t>
  </si>
  <si>
    <t/>
  </si>
  <si>
    <t>李洁</t>
  </si>
  <si>
    <t>黄淑敏</t>
  </si>
  <si>
    <t>林娜</t>
  </si>
  <si>
    <t>华慧萍</t>
  </si>
  <si>
    <t>余额不足抵扣</t>
  </si>
  <si>
    <t>吴丽冰</t>
  </si>
  <si>
    <t>上官璐珊</t>
  </si>
  <si>
    <t>周雨函</t>
  </si>
  <si>
    <t>潘燕平</t>
  </si>
  <si>
    <t>苏英芳</t>
  </si>
  <si>
    <t>陈晨滢</t>
  </si>
  <si>
    <t>唐秋美</t>
  </si>
  <si>
    <t>刘玮</t>
  </si>
  <si>
    <t>吴晓萍</t>
  </si>
  <si>
    <t>于晴</t>
  </si>
  <si>
    <t>蓝丽筐</t>
  </si>
  <si>
    <t>陈泽思敏</t>
  </si>
  <si>
    <t>张熙敏</t>
  </si>
  <si>
    <t>何荃</t>
  </si>
  <si>
    <t>郑诗琪</t>
  </si>
  <si>
    <t>傅捷</t>
  </si>
  <si>
    <t>合计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</si>
</sst>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);\(0.00\)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K14" sqref="K14"/>
    </sheetView>
  </sheetViews>
  <sheetFormatPr defaultColWidth="9" defaultRowHeight="13.5"/>
  <cols>
    <col min="2" max="2" width="4.63333333333333" customWidth="1"/>
    <col min="3" max="3" width="8.63333333333333" customWidth="1"/>
    <col min="4" max="4" width="9" style="1"/>
    <col min="5" max="7" width="6.63333333333333" customWidth="1"/>
    <col min="8" max="8" width="7.38333333333333" customWidth="1"/>
    <col min="9" max="9" width="8.38333333333333" customWidth="1"/>
    <col min="10" max="10" width="14.625" customWidth="1"/>
    <col min="11" max="11" width="13.75" customWidth="1"/>
    <col min="12" max="12" width="11.5" customWidth="1"/>
    <col min="14" max="14" width="12.875" customWidth="1"/>
  </cols>
  <sheetData>
    <row r="1" ht="20.25" spans="1:13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14"/>
      <c r="M1" s="15"/>
    </row>
    <row r="2" ht="20.25" spans="1:13">
      <c r="A2" s="4" t="s">
        <v>1</v>
      </c>
      <c r="B2" s="5" t="s">
        <v>2</v>
      </c>
      <c r="C2" s="5"/>
      <c r="D2" s="6"/>
      <c r="E2" s="4" t="s">
        <v>3</v>
      </c>
      <c r="F2" s="4"/>
      <c r="G2" s="4"/>
      <c r="H2" s="4"/>
      <c r="I2" s="4"/>
      <c r="J2" s="4"/>
      <c r="K2" s="4"/>
      <c r="L2" s="14"/>
      <c r="M2" s="15"/>
    </row>
    <row r="3" ht="14.25" spans="1:13">
      <c r="A3" s="7" t="s">
        <v>4</v>
      </c>
      <c r="B3" s="7" t="s">
        <v>5</v>
      </c>
      <c r="C3" s="8" t="s">
        <v>6</v>
      </c>
      <c r="D3" s="9" t="s">
        <v>7</v>
      </c>
      <c r="E3" s="8" t="s">
        <v>8</v>
      </c>
      <c r="F3" s="10" t="s">
        <v>9</v>
      </c>
      <c r="G3" s="8" t="s">
        <v>10</v>
      </c>
      <c r="H3" s="7" t="s">
        <v>11</v>
      </c>
      <c r="I3" s="16" t="s">
        <v>12</v>
      </c>
      <c r="J3" s="17" t="s">
        <v>13</v>
      </c>
      <c r="K3" s="4" t="s">
        <v>14</v>
      </c>
      <c r="L3" s="4" t="s">
        <v>15</v>
      </c>
      <c r="M3" s="18" t="s">
        <v>16</v>
      </c>
    </row>
    <row r="4" ht="14.25" spans="1:17">
      <c r="A4" s="4">
        <v>104</v>
      </c>
      <c r="B4" s="4">
        <v>5</v>
      </c>
      <c r="C4" s="11">
        <v>2382</v>
      </c>
      <c r="D4" s="12">
        <v>2591</v>
      </c>
      <c r="E4" s="13">
        <f t="shared" ref="E4:E15" si="0">D4-C4</f>
        <v>209</v>
      </c>
      <c r="F4" s="13">
        <f t="shared" ref="F4:F15" si="1">5*B4</f>
        <v>25</v>
      </c>
      <c r="G4" s="13">
        <f t="shared" ref="G4:G15" si="2">IF(E4-F4&lt;0,0,E4-F4)</f>
        <v>184</v>
      </c>
      <c r="H4" s="4">
        <v>0.5483</v>
      </c>
      <c r="I4" s="19">
        <f t="shared" ref="I4:I15" si="3">ROUND(G4*H4,1)</f>
        <v>100.9</v>
      </c>
      <c r="J4" s="13" t="s">
        <v>17</v>
      </c>
      <c r="K4" s="20" t="s">
        <v>18</v>
      </c>
      <c r="L4" s="21">
        <v>200</v>
      </c>
      <c r="M4" s="4"/>
      <c r="P4" t="s">
        <v>19</v>
      </c>
      <c r="Q4" t="s">
        <v>19</v>
      </c>
    </row>
    <row r="5" ht="14.25" spans="1:17">
      <c r="A5" s="4">
        <v>105</v>
      </c>
      <c r="B5" s="4">
        <v>6</v>
      </c>
      <c r="C5" s="11">
        <v>2754</v>
      </c>
      <c r="D5" s="12">
        <v>2885</v>
      </c>
      <c r="E5" s="13">
        <f t="shared" si="0"/>
        <v>131</v>
      </c>
      <c r="F5" s="13">
        <f t="shared" si="1"/>
        <v>30</v>
      </c>
      <c r="G5" s="13">
        <f t="shared" si="2"/>
        <v>101</v>
      </c>
      <c r="H5" s="4">
        <v>0.5483</v>
      </c>
      <c r="I5" s="19">
        <f t="shared" si="3"/>
        <v>55.4</v>
      </c>
      <c r="J5" s="13" t="s">
        <v>17</v>
      </c>
      <c r="K5" s="20" t="s">
        <v>20</v>
      </c>
      <c r="L5" s="21">
        <v>200</v>
      </c>
      <c r="M5" s="4"/>
      <c r="P5" t="s">
        <v>19</v>
      </c>
      <c r="Q5" t="s">
        <v>19</v>
      </c>
    </row>
    <row r="6" ht="14.25" spans="1:17">
      <c r="A6" s="4">
        <v>106</v>
      </c>
      <c r="B6" s="4">
        <v>6</v>
      </c>
      <c r="C6" s="11">
        <v>3602</v>
      </c>
      <c r="D6" s="12">
        <v>3736</v>
      </c>
      <c r="E6" s="13">
        <f t="shared" si="0"/>
        <v>134</v>
      </c>
      <c r="F6" s="13">
        <f t="shared" si="1"/>
        <v>30</v>
      </c>
      <c r="G6" s="13">
        <f t="shared" si="2"/>
        <v>104</v>
      </c>
      <c r="H6" s="4">
        <v>0.5483</v>
      </c>
      <c r="I6" s="19">
        <f t="shared" si="3"/>
        <v>57</v>
      </c>
      <c r="J6" s="13" t="s">
        <v>17</v>
      </c>
      <c r="K6" s="22" t="s">
        <v>21</v>
      </c>
      <c r="L6" s="23">
        <v>147.2</v>
      </c>
      <c r="M6" s="4"/>
      <c r="P6" t="s">
        <v>19</v>
      </c>
      <c r="Q6" t="s">
        <v>19</v>
      </c>
    </row>
    <row r="7" ht="14.25" spans="1:17">
      <c r="A7" s="4">
        <v>107</v>
      </c>
      <c r="B7" s="4">
        <v>4</v>
      </c>
      <c r="C7" s="11">
        <v>2164</v>
      </c>
      <c r="D7" s="12">
        <v>2254</v>
      </c>
      <c r="E7" s="13">
        <f t="shared" si="0"/>
        <v>90</v>
      </c>
      <c r="F7" s="13">
        <f t="shared" si="1"/>
        <v>20</v>
      </c>
      <c r="G7" s="13">
        <f t="shared" si="2"/>
        <v>70</v>
      </c>
      <c r="H7" s="4">
        <v>0.5483</v>
      </c>
      <c r="I7" s="19">
        <f t="shared" si="3"/>
        <v>38.4</v>
      </c>
      <c r="J7" s="13" t="s">
        <v>17</v>
      </c>
      <c r="K7" s="22" t="s">
        <v>22</v>
      </c>
      <c r="L7" s="24">
        <v>162.8</v>
      </c>
      <c r="M7" s="4"/>
      <c r="P7" t="s">
        <v>19</v>
      </c>
      <c r="Q7" t="s">
        <v>19</v>
      </c>
    </row>
    <row r="8" ht="14.25" spans="1:17">
      <c r="A8" s="4">
        <v>110</v>
      </c>
      <c r="B8" s="4">
        <v>6</v>
      </c>
      <c r="C8" s="11">
        <v>2780</v>
      </c>
      <c r="D8" s="12">
        <v>2891</v>
      </c>
      <c r="E8" s="13">
        <f t="shared" si="0"/>
        <v>111</v>
      </c>
      <c r="F8" s="13">
        <f t="shared" si="1"/>
        <v>30</v>
      </c>
      <c r="G8" s="13">
        <f t="shared" si="2"/>
        <v>81</v>
      </c>
      <c r="H8" s="4">
        <v>0.5483</v>
      </c>
      <c r="I8" s="19">
        <f t="shared" si="3"/>
        <v>44.4</v>
      </c>
      <c r="J8" s="13"/>
      <c r="K8" s="25" t="s">
        <v>23</v>
      </c>
      <c r="L8" s="24">
        <v>29.5</v>
      </c>
      <c r="M8" s="4"/>
      <c r="N8" t="s">
        <v>24</v>
      </c>
      <c r="P8" t="s">
        <v>19</v>
      </c>
      <c r="Q8" t="s">
        <v>19</v>
      </c>
    </row>
    <row r="9" ht="14.25" spans="1:17">
      <c r="A9" s="4">
        <v>111</v>
      </c>
      <c r="B9" s="4">
        <v>6</v>
      </c>
      <c r="C9" s="11">
        <v>1981</v>
      </c>
      <c r="D9" s="12">
        <v>2086</v>
      </c>
      <c r="E9" s="13">
        <f t="shared" si="0"/>
        <v>105</v>
      </c>
      <c r="F9" s="13">
        <f t="shared" si="1"/>
        <v>30</v>
      </c>
      <c r="G9" s="13">
        <f t="shared" si="2"/>
        <v>75</v>
      </c>
      <c r="H9" s="4">
        <v>0.5483</v>
      </c>
      <c r="I9" s="19">
        <f t="shared" si="3"/>
        <v>41.1</v>
      </c>
      <c r="J9" s="13" t="s">
        <v>17</v>
      </c>
      <c r="K9" s="25" t="s">
        <v>25</v>
      </c>
      <c r="L9" s="24">
        <v>158.9</v>
      </c>
      <c r="M9" s="4"/>
      <c r="P9" t="s">
        <v>19</v>
      </c>
      <c r="Q9" t="s">
        <v>19</v>
      </c>
    </row>
    <row r="10" ht="14.25" spans="1:17">
      <c r="A10" s="4">
        <v>112</v>
      </c>
      <c r="B10" s="4">
        <v>6</v>
      </c>
      <c r="C10" s="11">
        <v>2191</v>
      </c>
      <c r="D10" s="12">
        <v>2269</v>
      </c>
      <c r="E10" s="13">
        <f t="shared" si="0"/>
        <v>78</v>
      </c>
      <c r="F10" s="13">
        <f t="shared" si="1"/>
        <v>30</v>
      </c>
      <c r="G10" s="13">
        <f t="shared" si="2"/>
        <v>48</v>
      </c>
      <c r="H10" s="4">
        <v>0.5483</v>
      </c>
      <c r="I10" s="19">
        <f t="shared" si="3"/>
        <v>26.3</v>
      </c>
      <c r="J10" s="13"/>
      <c r="K10" s="25" t="s">
        <v>26</v>
      </c>
      <c r="L10" s="24">
        <v>200</v>
      </c>
      <c r="M10" s="4"/>
      <c r="P10" t="s">
        <v>19</v>
      </c>
      <c r="Q10" t="s">
        <v>19</v>
      </c>
    </row>
    <row r="11" ht="14.25" spans="1:17">
      <c r="A11" s="4">
        <v>209</v>
      </c>
      <c r="B11" s="4">
        <v>6</v>
      </c>
      <c r="C11" s="11">
        <v>2897</v>
      </c>
      <c r="D11" s="12">
        <v>3011</v>
      </c>
      <c r="E11" s="13">
        <f t="shared" si="0"/>
        <v>114</v>
      </c>
      <c r="F11" s="13">
        <f t="shared" si="1"/>
        <v>30</v>
      </c>
      <c r="G11" s="13">
        <f t="shared" si="2"/>
        <v>84</v>
      </c>
      <c r="H11" s="4">
        <v>0.5483</v>
      </c>
      <c r="I11" s="19">
        <f t="shared" si="3"/>
        <v>46.1</v>
      </c>
      <c r="J11" s="13"/>
      <c r="K11" s="25" t="s">
        <v>27</v>
      </c>
      <c r="L11" s="24">
        <v>200</v>
      </c>
      <c r="M11" s="4"/>
      <c r="P11" t="s">
        <v>19</v>
      </c>
      <c r="Q11" t="s">
        <v>19</v>
      </c>
    </row>
    <row r="12" ht="14.25" spans="1:17">
      <c r="A12" s="4">
        <v>210</v>
      </c>
      <c r="B12" s="4">
        <v>6</v>
      </c>
      <c r="C12" s="11">
        <v>2468</v>
      </c>
      <c r="D12" s="12">
        <v>2574</v>
      </c>
      <c r="E12" s="13">
        <f t="shared" si="0"/>
        <v>106</v>
      </c>
      <c r="F12" s="13">
        <f t="shared" si="1"/>
        <v>30</v>
      </c>
      <c r="G12" s="13">
        <f t="shared" si="2"/>
        <v>76</v>
      </c>
      <c r="H12" s="4">
        <v>0.5483</v>
      </c>
      <c r="I12" s="19">
        <f t="shared" si="3"/>
        <v>41.7</v>
      </c>
      <c r="J12" s="13"/>
      <c r="K12" s="25" t="s">
        <v>28</v>
      </c>
      <c r="L12" s="24">
        <v>800.1</v>
      </c>
      <c r="M12" s="4"/>
      <c r="P12" t="s">
        <v>19</v>
      </c>
      <c r="Q12" t="s">
        <v>19</v>
      </c>
    </row>
    <row r="13" ht="14.25" spans="1:17">
      <c r="A13" s="4">
        <v>211</v>
      </c>
      <c r="B13" s="4">
        <v>6</v>
      </c>
      <c r="C13" s="11">
        <v>3078</v>
      </c>
      <c r="D13" s="12">
        <v>3205</v>
      </c>
      <c r="E13" s="13">
        <f t="shared" si="0"/>
        <v>127</v>
      </c>
      <c r="F13" s="13">
        <f t="shared" si="1"/>
        <v>30</v>
      </c>
      <c r="G13" s="13">
        <f t="shared" si="2"/>
        <v>97</v>
      </c>
      <c r="H13" s="4">
        <v>0.5483</v>
      </c>
      <c r="I13" s="19">
        <f t="shared" si="3"/>
        <v>53.2</v>
      </c>
      <c r="J13" s="13" t="s">
        <v>17</v>
      </c>
      <c r="K13" s="25" t="s">
        <v>29</v>
      </c>
      <c r="L13" s="24">
        <v>147.4</v>
      </c>
      <c r="M13" s="4"/>
      <c r="P13" t="s">
        <v>19</v>
      </c>
      <c r="Q13" t="s">
        <v>19</v>
      </c>
    </row>
    <row r="14" ht="14.25" spans="1:17">
      <c r="A14" s="4">
        <v>212</v>
      </c>
      <c r="B14" s="4">
        <v>5</v>
      </c>
      <c r="C14" s="11">
        <v>2323</v>
      </c>
      <c r="D14" s="12">
        <v>2459</v>
      </c>
      <c r="E14" s="13">
        <f t="shared" si="0"/>
        <v>136</v>
      </c>
      <c r="F14" s="13">
        <f t="shared" si="1"/>
        <v>25</v>
      </c>
      <c r="G14" s="13">
        <f t="shared" si="2"/>
        <v>111</v>
      </c>
      <c r="H14" s="4">
        <v>0.5483</v>
      </c>
      <c r="I14" s="19">
        <f t="shared" si="3"/>
        <v>60.9</v>
      </c>
      <c r="J14" s="13" t="s">
        <v>17</v>
      </c>
      <c r="K14" s="25" t="s">
        <v>30</v>
      </c>
      <c r="L14" s="24">
        <v>141.2</v>
      </c>
      <c r="M14" s="4"/>
      <c r="P14" t="s">
        <v>19</v>
      </c>
      <c r="Q14" t="s">
        <v>19</v>
      </c>
    </row>
    <row r="15" ht="14.25" spans="1:17">
      <c r="A15" s="4">
        <v>213</v>
      </c>
      <c r="B15" s="4">
        <v>6</v>
      </c>
      <c r="C15" s="11">
        <v>2983</v>
      </c>
      <c r="D15" s="12">
        <v>3138</v>
      </c>
      <c r="E15" s="13">
        <f t="shared" si="0"/>
        <v>155</v>
      </c>
      <c r="F15" s="13">
        <f t="shared" si="1"/>
        <v>30</v>
      </c>
      <c r="G15" s="13">
        <f t="shared" si="2"/>
        <v>125</v>
      </c>
      <c r="H15" s="4">
        <v>0.5483</v>
      </c>
      <c r="I15" s="19">
        <f t="shared" si="3"/>
        <v>68.5</v>
      </c>
      <c r="J15" s="13"/>
      <c r="K15" s="25" t="s">
        <v>31</v>
      </c>
      <c r="L15" s="21">
        <v>200</v>
      </c>
      <c r="M15" s="4"/>
      <c r="P15" t="s">
        <v>19</v>
      </c>
      <c r="Q15" t="s">
        <v>19</v>
      </c>
    </row>
    <row r="16" ht="14.25" spans="1:17">
      <c r="A16" s="4">
        <v>502</v>
      </c>
      <c r="B16" s="4">
        <v>6</v>
      </c>
      <c r="C16" s="11">
        <v>2468</v>
      </c>
      <c r="D16" s="12">
        <v>2577</v>
      </c>
      <c r="E16" s="13">
        <f t="shared" ref="E16:E27" si="4">D16-C16</f>
        <v>109</v>
      </c>
      <c r="F16" s="13">
        <f t="shared" ref="F16:F27" si="5">5*B16</f>
        <v>30</v>
      </c>
      <c r="G16" s="13">
        <f t="shared" ref="G16:G27" si="6">IF(E16-F16&lt;0,0,E16-F16)</f>
        <v>79</v>
      </c>
      <c r="H16" s="4">
        <v>0.5483</v>
      </c>
      <c r="I16" s="19">
        <f t="shared" ref="I16:I27" si="7">ROUND(G16*H16,1)</f>
        <v>43.3</v>
      </c>
      <c r="J16" s="13" t="s">
        <v>17</v>
      </c>
      <c r="K16" s="25" t="s">
        <v>32</v>
      </c>
      <c r="L16" s="24">
        <v>356.7</v>
      </c>
      <c r="M16" s="26"/>
      <c r="P16" t="s">
        <v>19</v>
      </c>
      <c r="Q16" t="s">
        <v>19</v>
      </c>
    </row>
    <row r="17" ht="14.25" spans="1:17">
      <c r="A17" s="4">
        <v>503</v>
      </c>
      <c r="B17" s="4">
        <v>5</v>
      </c>
      <c r="C17" s="11">
        <v>2142</v>
      </c>
      <c r="D17" s="12">
        <v>2251</v>
      </c>
      <c r="E17" s="13">
        <f t="shared" si="4"/>
        <v>109</v>
      </c>
      <c r="F17" s="13">
        <f t="shared" si="5"/>
        <v>25</v>
      </c>
      <c r="G17" s="13">
        <f t="shared" si="6"/>
        <v>84</v>
      </c>
      <c r="H17" s="4">
        <v>0.5483</v>
      </c>
      <c r="I17" s="19">
        <f t="shared" si="7"/>
        <v>46.1</v>
      </c>
      <c r="J17" s="13" t="s">
        <v>17</v>
      </c>
      <c r="K17" s="25" t="s">
        <v>32</v>
      </c>
      <c r="L17" s="24">
        <v>356.7</v>
      </c>
      <c r="M17" s="26"/>
      <c r="P17" t="s">
        <v>19</v>
      </c>
      <c r="Q17" t="s">
        <v>19</v>
      </c>
    </row>
    <row r="18" ht="14.25" spans="1:17">
      <c r="A18" s="4">
        <v>504</v>
      </c>
      <c r="B18" s="4">
        <v>6</v>
      </c>
      <c r="C18" s="11">
        <v>1736</v>
      </c>
      <c r="D18" s="12">
        <v>1824</v>
      </c>
      <c r="E18" s="13">
        <f t="shared" si="4"/>
        <v>88</v>
      </c>
      <c r="F18" s="13">
        <f t="shared" si="5"/>
        <v>30</v>
      </c>
      <c r="G18" s="13">
        <f t="shared" si="6"/>
        <v>58</v>
      </c>
      <c r="H18" s="4">
        <v>0.5483</v>
      </c>
      <c r="I18" s="19">
        <f t="shared" si="7"/>
        <v>31.8</v>
      </c>
      <c r="J18" s="13" t="s">
        <v>17</v>
      </c>
      <c r="K18" s="25" t="s">
        <v>33</v>
      </c>
      <c r="L18" s="24">
        <v>112.1</v>
      </c>
      <c r="M18" s="26"/>
      <c r="P18" t="s">
        <v>19</v>
      </c>
      <c r="Q18" t="s">
        <v>19</v>
      </c>
    </row>
    <row r="19" ht="14.25" spans="1:17">
      <c r="A19" s="4">
        <v>505</v>
      </c>
      <c r="B19" s="4">
        <v>6</v>
      </c>
      <c r="C19" s="11">
        <v>2040</v>
      </c>
      <c r="D19" s="12">
        <v>2146</v>
      </c>
      <c r="E19" s="13">
        <f t="shared" si="4"/>
        <v>106</v>
      </c>
      <c r="F19" s="13">
        <f t="shared" si="5"/>
        <v>30</v>
      </c>
      <c r="G19" s="13">
        <f t="shared" si="6"/>
        <v>76</v>
      </c>
      <c r="H19" s="4">
        <v>0.5483</v>
      </c>
      <c r="I19" s="19">
        <f t="shared" si="7"/>
        <v>41.7</v>
      </c>
      <c r="J19" s="13" t="s">
        <v>17</v>
      </c>
      <c r="K19" s="25" t="s">
        <v>34</v>
      </c>
      <c r="L19" s="24">
        <v>158.3</v>
      </c>
      <c r="M19" s="26"/>
      <c r="P19" t="s">
        <v>19</v>
      </c>
      <c r="Q19" t="s">
        <v>19</v>
      </c>
    </row>
    <row r="20" ht="14.25" spans="1:17">
      <c r="A20" s="4">
        <v>506</v>
      </c>
      <c r="B20" s="4">
        <v>4</v>
      </c>
      <c r="C20" s="11">
        <v>1548</v>
      </c>
      <c r="D20" s="12">
        <v>1664</v>
      </c>
      <c r="E20" s="13">
        <f t="shared" si="4"/>
        <v>116</v>
      </c>
      <c r="F20" s="13">
        <f t="shared" si="5"/>
        <v>20</v>
      </c>
      <c r="G20" s="13">
        <f t="shared" si="6"/>
        <v>96</v>
      </c>
      <c r="H20" s="4">
        <v>0.5483</v>
      </c>
      <c r="I20" s="19">
        <f t="shared" si="7"/>
        <v>52.6</v>
      </c>
      <c r="J20" s="13"/>
      <c r="K20" s="25" t="s">
        <v>35</v>
      </c>
      <c r="L20" s="24">
        <v>77.6</v>
      </c>
      <c r="M20" s="26"/>
      <c r="P20" t="s">
        <v>19</v>
      </c>
      <c r="Q20" t="s">
        <v>19</v>
      </c>
    </row>
    <row r="21" ht="14.25" spans="1:17">
      <c r="A21" s="4">
        <v>507</v>
      </c>
      <c r="B21" s="4">
        <v>6</v>
      </c>
      <c r="C21" s="11">
        <v>2022</v>
      </c>
      <c r="D21" s="12">
        <v>2100</v>
      </c>
      <c r="E21" s="13">
        <f t="shared" si="4"/>
        <v>78</v>
      </c>
      <c r="F21" s="13">
        <f t="shared" si="5"/>
        <v>30</v>
      </c>
      <c r="G21" s="13">
        <f t="shared" si="6"/>
        <v>48</v>
      </c>
      <c r="H21" s="4">
        <v>0.5483</v>
      </c>
      <c r="I21" s="19">
        <f t="shared" si="7"/>
        <v>26.3</v>
      </c>
      <c r="J21" s="13"/>
      <c r="K21" s="25" t="s">
        <v>36</v>
      </c>
      <c r="L21" s="4">
        <v>200</v>
      </c>
      <c r="M21" s="26"/>
      <c r="P21" t="s">
        <v>19</v>
      </c>
      <c r="Q21" t="s">
        <v>19</v>
      </c>
    </row>
    <row r="22" ht="14.25" spans="1:17">
      <c r="A22" s="4">
        <v>508</v>
      </c>
      <c r="B22" s="4">
        <v>4</v>
      </c>
      <c r="C22" s="11">
        <v>1629</v>
      </c>
      <c r="D22" s="12">
        <v>1658</v>
      </c>
      <c r="E22" s="13">
        <f t="shared" si="4"/>
        <v>29</v>
      </c>
      <c r="F22" s="13">
        <f t="shared" si="5"/>
        <v>20</v>
      </c>
      <c r="G22" s="13">
        <f t="shared" si="6"/>
        <v>9</v>
      </c>
      <c r="H22" s="4">
        <v>0.5483</v>
      </c>
      <c r="I22" s="19">
        <f t="shared" si="7"/>
        <v>4.9</v>
      </c>
      <c r="J22" s="13" t="s">
        <v>17</v>
      </c>
      <c r="K22" s="25" t="s">
        <v>37</v>
      </c>
      <c r="L22" s="24">
        <v>195.1</v>
      </c>
      <c r="M22" s="26"/>
      <c r="P22" t="s">
        <v>19</v>
      </c>
      <c r="Q22" t="s">
        <v>19</v>
      </c>
    </row>
    <row r="23" ht="14.25" spans="1:17">
      <c r="A23" s="4">
        <v>509</v>
      </c>
      <c r="B23" s="4">
        <v>6</v>
      </c>
      <c r="C23" s="11">
        <v>2645</v>
      </c>
      <c r="D23" s="12">
        <v>2791</v>
      </c>
      <c r="E23" s="13">
        <f t="shared" si="4"/>
        <v>146</v>
      </c>
      <c r="F23" s="13">
        <f t="shared" si="5"/>
        <v>30</v>
      </c>
      <c r="G23" s="13">
        <f t="shared" si="6"/>
        <v>116</v>
      </c>
      <c r="H23" s="4">
        <v>0.5483</v>
      </c>
      <c r="I23" s="19">
        <f t="shared" si="7"/>
        <v>63.6</v>
      </c>
      <c r="J23" s="13" t="s">
        <v>17</v>
      </c>
      <c r="K23" s="25" t="s">
        <v>38</v>
      </c>
      <c r="L23" s="24">
        <v>140.7</v>
      </c>
      <c r="M23" s="26"/>
      <c r="P23" t="s">
        <v>19</v>
      </c>
      <c r="Q23" t="s">
        <v>19</v>
      </c>
    </row>
    <row r="24" ht="14.25" spans="1:17">
      <c r="A24" s="4">
        <v>510</v>
      </c>
      <c r="B24" s="4">
        <v>3</v>
      </c>
      <c r="C24" s="11">
        <v>2078</v>
      </c>
      <c r="D24" s="12">
        <v>2141</v>
      </c>
      <c r="E24" s="13">
        <f t="shared" si="4"/>
        <v>63</v>
      </c>
      <c r="F24" s="13">
        <f t="shared" si="5"/>
        <v>15</v>
      </c>
      <c r="G24" s="13">
        <f t="shared" si="6"/>
        <v>48</v>
      </c>
      <c r="H24" s="4">
        <v>0.5483</v>
      </c>
      <c r="I24" s="19">
        <f t="shared" si="7"/>
        <v>26.3</v>
      </c>
      <c r="J24" s="13"/>
      <c r="K24" s="25" t="s">
        <v>39</v>
      </c>
      <c r="L24" s="4">
        <v>400</v>
      </c>
      <c r="M24" s="26"/>
      <c r="P24" t="s">
        <v>19</v>
      </c>
      <c r="Q24" t="s">
        <v>19</v>
      </c>
    </row>
    <row r="25" ht="14.25" spans="1:17">
      <c r="A25" s="4">
        <v>511</v>
      </c>
      <c r="B25" s="4">
        <v>6</v>
      </c>
      <c r="C25" s="11">
        <v>997</v>
      </c>
      <c r="D25" s="12">
        <v>1060</v>
      </c>
      <c r="E25" s="13">
        <f t="shared" si="4"/>
        <v>63</v>
      </c>
      <c r="F25" s="13">
        <f t="shared" si="5"/>
        <v>30</v>
      </c>
      <c r="G25" s="13">
        <f t="shared" si="6"/>
        <v>33</v>
      </c>
      <c r="H25" s="4">
        <v>0.5483</v>
      </c>
      <c r="I25" s="19">
        <f t="shared" si="7"/>
        <v>18.1</v>
      </c>
      <c r="J25" s="13" t="s">
        <v>17</v>
      </c>
      <c r="K25" s="25" t="s">
        <v>40</v>
      </c>
      <c r="L25" s="27">
        <v>178.8</v>
      </c>
      <c r="M25" s="26"/>
      <c r="P25" t="s">
        <v>19</v>
      </c>
      <c r="Q25" t="s">
        <v>19</v>
      </c>
    </row>
    <row r="26" ht="14.25" spans="1:17">
      <c r="A26" s="4">
        <v>512</v>
      </c>
      <c r="B26" s="4">
        <v>5</v>
      </c>
      <c r="C26" s="11">
        <v>1552</v>
      </c>
      <c r="D26" s="12">
        <v>1552</v>
      </c>
      <c r="E26" s="13">
        <f t="shared" si="4"/>
        <v>0</v>
      </c>
      <c r="F26" s="13">
        <f t="shared" si="5"/>
        <v>25</v>
      </c>
      <c r="G26" s="13">
        <f t="shared" si="6"/>
        <v>0</v>
      </c>
      <c r="H26" s="4">
        <v>0.5483</v>
      </c>
      <c r="I26" s="19">
        <f t="shared" si="7"/>
        <v>0</v>
      </c>
      <c r="J26" s="13"/>
      <c r="K26" s="20"/>
      <c r="L26" s="4"/>
      <c r="M26" s="26"/>
      <c r="P26" t="s">
        <v>19</v>
      </c>
      <c r="Q26" t="s">
        <v>19</v>
      </c>
    </row>
    <row r="27" ht="14.25" spans="1:13">
      <c r="A27" s="4" t="s">
        <v>41</v>
      </c>
      <c r="B27" s="4"/>
      <c r="C27" s="13"/>
      <c r="D27" s="13"/>
      <c r="E27" s="13"/>
      <c r="F27" s="13"/>
      <c r="G27" s="13"/>
      <c r="H27" s="4"/>
      <c r="I27" s="28">
        <f>SUM(I4:I26)</f>
        <v>988.6</v>
      </c>
      <c r="J27" s="13"/>
      <c r="K27" s="4"/>
      <c r="L27" s="29"/>
      <c r="M27" s="30"/>
    </row>
  </sheetData>
  <mergeCells count="3">
    <mergeCell ref="A1:K1"/>
    <mergeCell ref="B2:D2"/>
    <mergeCell ref="E2:K2"/>
  </mergeCells>
  <conditionalFormatting sqref="K4:K2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2018-12-11T11:06:00Z</dcterms:created>
  <dcterms:modified xsi:type="dcterms:W3CDTF">2019-07-21T08:20:03Z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