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仁智22 电费" sheetId="1" r:id="rId1"/>
  </sheets>
  <definedNames>
    <definedName name="_xlnm.Print_Area" localSheetId="0">'仁智22 电费'!$A$1:$K$39</definedName>
  </definedNames>
  <calcPr calcId="144525"/>
</workbook>
</file>

<file path=xl/sharedStrings.xml><?xml version="1.0" encoding="utf-8"?>
<sst xmlns="http://schemas.openxmlformats.org/spreadsheetml/2006/main" count="72" uniqueCount="54">
  <si>
    <t>学生宿舍用电记录表</t>
  </si>
  <si>
    <t>仁智22#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</si>
  <si>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</si>
  <si>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</si>
  <si>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</si>
  <si>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</si>
  <si>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</si>
  <si>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</si>
  <si>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</si>
  <si>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</si>
  <si>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</si>
  <si>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</si>
  <si>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</si>
  <si>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</si>
  <si>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</si>
  <si>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</si>
  <si>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</si>
  <si>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是</t>
  </si>
  <si>
    <t>索国良</t>
  </si>
  <si>
    <t>周仙耀</t>
  </si>
  <si>
    <t>黄翔</t>
  </si>
  <si>
    <t>梁家隆</t>
  </si>
  <si>
    <t>魏苏州</t>
  </si>
  <si>
    <t>王崇维</t>
  </si>
  <si>
    <t>陈广路</t>
  </si>
  <si>
    <t>郭登圻</t>
  </si>
  <si>
    <t>吴小龙</t>
  </si>
  <si>
    <t>颜玲玲</t>
  </si>
  <si>
    <t>辛中旗</t>
  </si>
  <si>
    <t>唐伟航</t>
  </si>
  <si>
    <t>王树焕</t>
  </si>
  <si>
    <t>张泽</t>
  </si>
  <si>
    <t>魏佳杰</t>
  </si>
  <si>
    <t>朱新程</t>
  </si>
  <si>
    <t>杨毅</t>
  </si>
  <si>
    <t>黄文超</t>
  </si>
  <si>
    <t>苏鸿源</t>
  </si>
  <si>
    <t>黄晓葳</t>
  </si>
  <si>
    <t>林启载</t>
  </si>
  <si>
    <t>万立</t>
  </si>
  <si>
    <t>郭联森</t>
  </si>
  <si>
    <t>陈榕</t>
  </si>
  <si>
    <t>田遵虎</t>
  </si>
  <si>
    <t>沈宗辰</t>
  </si>
  <si>
    <t>陈志昊</t>
  </si>
  <si>
    <t>王鑫城</t>
  </si>
  <si>
    <t>张志毅</t>
  </si>
  <si>
    <t>龙腾辉</t>
  </si>
  <si>
    <t>陈代鹏</t>
  </si>
  <si>
    <t>吴桂春</t>
  </si>
  <si>
    <t>何宇豪</t>
  </si>
  <si>
    <t>华志林</t>
  </si>
  <si>
    <t>李伟笠</t>
  </si>
  <si>
    <t>合   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</si>
</sst>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6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7" fillId="4" borderId="7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177" fontId="0" fillId="0" borderId="1" xfId="0" applyNumberForma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58" fontId="2" fillId="0" borderId="4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0" fillId="0" borderId="1" xfId="0" applyNumberFormat="1" applyBorder="1">
      <alignment vertical="center"/>
    </xf>
    <xf numFmtId="177" fontId="0" fillId="0" borderId="3" xfId="0" applyNumberFormat="1" applyFill="1" applyBorder="1" applyAlignment="1">
      <alignment horizontal="center" vertical="center"/>
    </xf>
    <xf numFmtId="177" fontId="0" fillId="0" borderId="3" xfId="49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7" fontId="0" fillId="0" borderId="5" xfId="0" applyNumberForma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vertical="center"/>
    </xf>
    <xf numFmtId="58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1"/>
  <sheetViews>
    <sheetView tabSelected="1" topLeftCell="A13" workbookViewId="0">
      <selection activeCell="J34" sqref="J34"/>
    </sheetView>
  </sheetViews>
  <sheetFormatPr defaultColWidth="9" defaultRowHeight="13.5"/>
  <cols>
    <col min="1" max="1" width="7.88333333333333" customWidth="1"/>
    <col min="2" max="2" width="4.63333333333333" customWidth="1"/>
    <col min="3" max="3" width="8.5" customWidth="1"/>
    <col min="4" max="4" width="9.5" style="1" customWidth="1"/>
    <col min="5" max="5" width="7.5" customWidth="1"/>
    <col min="6" max="6" width="6.38333333333333" customWidth="1"/>
    <col min="7" max="7" width="7.38333333333333" customWidth="1"/>
    <col min="8" max="8" width="7.5" customWidth="1"/>
    <col min="9" max="9" width="10.75" customWidth="1"/>
    <col min="10" max="10" width="14.625" customWidth="1"/>
    <col min="11" max="11" width="7.375" customWidth="1"/>
    <col min="12" max="12" width="11.5" customWidth="1"/>
    <col min="13" max="13" width="9.375" customWidth="1"/>
  </cols>
  <sheetData>
    <row r="1" ht="20.25" spans="1:11">
      <c r="A1" s="2" t="s">
        <v>0</v>
      </c>
      <c r="B1" s="2"/>
      <c r="C1" s="3"/>
      <c r="D1" s="4"/>
      <c r="E1" s="5"/>
      <c r="F1" s="2"/>
      <c r="G1" s="4"/>
      <c r="H1" s="2"/>
      <c r="I1" s="24"/>
      <c r="J1" s="2"/>
      <c r="K1" s="2"/>
    </row>
    <row r="2" ht="14.25" spans="1:24">
      <c r="A2" s="6" t="s">
        <v>1</v>
      </c>
      <c r="B2" s="7" t="s">
        <v>2</v>
      </c>
      <c r="C2" s="8"/>
      <c r="D2" s="9"/>
      <c r="E2" s="10" t="s">
        <v>3</v>
      </c>
      <c r="F2" s="10"/>
      <c r="G2" s="10"/>
      <c r="H2" s="10"/>
      <c r="I2" s="10"/>
      <c r="J2" s="10"/>
      <c r="K2" s="10"/>
      <c r="L2" s="25"/>
      <c r="O2" s="26"/>
      <c r="P2" s="9"/>
      <c r="Q2" s="9"/>
      <c r="R2" s="9"/>
      <c r="S2" s="6"/>
      <c r="T2" s="9"/>
      <c r="U2" s="6"/>
      <c r="V2" s="37"/>
      <c r="W2" s="6"/>
      <c r="X2" s="6"/>
    </row>
    <row r="3" ht="14.25" spans="1:13">
      <c r="A3" s="6" t="s">
        <v>4</v>
      </c>
      <c r="B3" s="6" t="s">
        <v>5</v>
      </c>
      <c r="C3" s="11" t="s">
        <v>6</v>
      </c>
      <c r="D3" s="9" t="s">
        <v>7</v>
      </c>
      <c r="E3" s="12" t="s">
        <v>8</v>
      </c>
      <c r="F3" s="6" t="s">
        <v>9</v>
      </c>
      <c r="G3" s="9" t="s">
        <v>10</v>
      </c>
      <c r="H3" s="6" t="s">
        <v>11</v>
      </c>
      <c r="I3" s="27" t="s">
        <v>12</v>
      </c>
      <c r="J3" s="28" t="s">
        <v>13</v>
      </c>
      <c r="K3" s="13" t="s">
        <v>14</v>
      </c>
      <c r="L3" s="13" t="s">
        <v>15</v>
      </c>
      <c r="M3" s="29" t="s">
        <v>16</v>
      </c>
    </row>
    <row r="4" ht="14.25" spans="1:13">
      <c r="A4" s="6">
        <v>105</v>
      </c>
      <c r="B4" s="13">
        <v>5</v>
      </c>
      <c r="C4" s="14">
        <v>10434</v>
      </c>
      <c r="D4" s="15">
        <v>10616.61</v>
      </c>
      <c r="E4" s="16">
        <f t="shared" ref="E4:E9" si="0">D4-C4</f>
        <v>182.610000000001</v>
      </c>
      <c r="F4" s="6">
        <f t="shared" ref="F4:F23" si="1">B4*5</f>
        <v>25</v>
      </c>
      <c r="G4" s="9">
        <f t="shared" ref="G4:G9" si="2">IF(E4-F4&lt;0,0,E4-F4)</f>
        <v>157.610000000001</v>
      </c>
      <c r="H4" s="6">
        <v>0.5483</v>
      </c>
      <c r="I4" s="27">
        <f t="shared" ref="I4:I9" si="3">ROUND(H4*G4,1)</f>
        <v>86.4</v>
      </c>
      <c r="J4" s="6" t="s">
        <v>17</v>
      </c>
      <c r="K4" s="22" t="s">
        <v>18</v>
      </c>
      <c r="L4" s="30">
        <v>200</v>
      </c>
      <c r="M4" s="31"/>
    </row>
    <row r="5" ht="14.25" spans="1:13">
      <c r="A5" s="6">
        <v>109</v>
      </c>
      <c r="B5" s="13">
        <v>6</v>
      </c>
      <c r="C5" s="14">
        <v>3145</v>
      </c>
      <c r="D5" s="15">
        <v>3229.54</v>
      </c>
      <c r="E5" s="16">
        <f t="shared" si="0"/>
        <v>84.54</v>
      </c>
      <c r="F5" s="6">
        <f t="shared" si="1"/>
        <v>30</v>
      </c>
      <c r="G5" s="9">
        <f t="shared" si="2"/>
        <v>54.54</v>
      </c>
      <c r="H5" s="6">
        <v>0.5483</v>
      </c>
      <c r="I5" s="27">
        <f t="shared" si="3"/>
        <v>29.9</v>
      </c>
      <c r="J5" s="6" t="s">
        <v>17</v>
      </c>
      <c r="K5" s="32" t="s">
        <v>19</v>
      </c>
      <c r="L5" s="30">
        <v>170.1</v>
      </c>
      <c r="M5" s="31"/>
    </row>
    <row r="6" ht="14.25" spans="1:13">
      <c r="A6" s="6">
        <v>110</v>
      </c>
      <c r="B6" s="13">
        <v>6</v>
      </c>
      <c r="C6" s="14">
        <v>7260</v>
      </c>
      <c r="D6" s="15">
        <v>7408.84</v>
      </c>
      <c r="E6" s="16">
        <f t="shared" si="0"/>
        <v>148.84</v>
      </c>
      <c r="F6" s="6">
        <f t="shared" si="1"/>
        <v>30</v>
      </c>
      <c r="G6" s="9">
        <f t="shared" si="2"/>
        <v>118.84</v>
      </c>
      <c r="H6" s="6">
        <v>0.5483</v>
      </c>
      <c r="I6" s="27">
        <f t="shared" si="3"/>
        <v>65.2</v>
      </c>
      <c r="J6" s="6" t="s">
        <v>17</v>
      </c>
      <c r="K6" s="32" t="s">
        <v>20</v>
      </c>
      <c r="L6" s="30">
        <v>136.9</v>
      </c>
      <c r="M6" s="31"/>
    </row>
    <row r="7" ht="14.25" spans="1:13">
      <c r="A7" s="6">
        <v>111</v>
      </c>
      <c r="B7" s="13">
        <v>6</v>
      </c>
      <c r="C7" s="14">
        <v>11380</v>
      </c>
      <c r="D7" s="15">
        <v>11584.95</v>
      </c>
      <c r="E7" s="16">
        <f t="shared" si="0"/>
        <v>204.950000000001</v>
      </c>
      <c r="F7" s="6">
        <f t="shared" si="1"/>
        <v>30</v>
      </c>
      <c r="G7" s="9">
        <f t="shared" si="2"/>
        <v>174.950000000001</v>
      </c>
      <c r="H7" s="6">
        <v>0.5483</v>
      </c>
      <c r="I7" s="27">
        <f t="shared" si="3"/>
        <v>95.9</v>
      </c>
      <c r="J7" s="6" t="s">
        <v>17</v>
      </c>
      <c r="K7" s="32" t="s">
        <v>21</v>
      </c>
      <c r="L7" s="30">
        <v>104.2</v>
      </c>
      <c r="M7" s="31"/>
    </row>
    <row r="8" ht="14.25" spans="1:13">
      <c r="A8" s="6">
        <v>204</v>
      </c>
      <c r="B8" s="17">
        <v>6</v>
      </c>
      <c r="C8" s="14">
        <v>9943</v>
      </c>
      <c r="D8" s="15">
        <v>10186.7</v>
      </c>
      <c r="E8" s="16">
        <f t="shared" si="0"/>
        <v>243.700000000001</v>
      </c>
      <c r="F8" s="6">
        <f t="shared" si="1"/>
        <v>30</v>
      </c>
      <c r="G8" s="9">
        <f t="shared" si="2"/>
        <v>213.700000000001</v>
      </c>
      <c r="H8" s="6">
        <v>0.5483</v>
      </c>
      <c r="I8" s="27">
        <f t="shared" si="3"/>
        <v>117.2</v>
      </c>
      <c r="J8" s="6" t="s">
        <v>17</v>
      </c>
      <c r="K8" s="33" t="s">
        <v>22</v>
      </c>
      <c r="L8" s="30">
        <v>82.8</v>
      </c>
      <c r="M8" s="31"/>
    </row>
    <row r="9" ht="14.25" spans="1:13">
      <c r="A9" s="6">
        <v>205</v>
      </c>
      <c r="B9" s="13">
        <v>6</v>
      </c>
      <c r="C9" s="14">
        <v>11263</v>
      </c>
      <c r="D9" s="15">
        <v>11396.7</v>
      </c>
      <c r="E9" s="16">
        <f t="shared" si="0"/>
        <v>133.700000000001</v>
      </c>
      <c r="F9" s="6">
        <f t="shared" si="1"/>
        <v>30</v>
      </c>
      <c r="G9" s="9">
        <f t="shared" si="2"/>
        <v>103.700000000001</v>
      </c>
      <c r="H9" s="6">
        <v>0.5483</v>
      </c>
      <c r="I9" s="27">
        <f t="shared" si="3"/>
        <v>56.9</v>
      </c>
      <c r="J9" s="6" t="s">
        <v>17</v>
      </c>
      <c r="K9" s="32" t="s">
        <v>23</v>
      </c>
      <c r="L9" s="30">
        <v>200</v>
      </c>
      <c r="M9" s="31"/>
    </row>
    <row r="10" ht="14.25" spans="1:13">
      <c r="A10" s="6">
        <v>209</v>
      </c>
      <c r="B10" s="13">
        <v>6</v>
      </c>
      <c r="C10" s="14">
        <v>10262</v>
      </c>
      <c r="D10" s="15">
        <v>10431.65</v>
      </c>
      <c r="E10" s="16">
        <f t="shared" ref="E10:E23" si="4">D10-C10</f>
        <v>169.65</v>
      </c>
      <c r="F10" s="6">
        <f t="shared" si="1"/>
        <v>30</v>
      </c>
      <c r="G10" s="9">
        <f t="shared" ref="G10:G23" si="5">IF(E10-F10&lt;0,0,E10-F10)</f>
        <v>139.65</v>
      </c>
      <c r="H10" s="6">
        <v>0.5483</v>
      </c>
      <c r="I10" s="27">
        <f t="shared" ref="I10:I23" si="6">ROUND(H10*G10,1)</f>
        <v>76.6</v>
      </c>
      <c r="J10" s="6" t="s">
        <v>17</v>
      </c>
      <c r="K10" s="32" t="s">
        <v>24</v>
      </c>
      <c r="L10" s="30">
        <v>123.4</v>
      </c>
      <c r="M10" s="31"/>
    </row>
    <row r="11" ht="14.25" spans="1:13">
      <c r="A11" s="6">
        <v>210</v>
      </c>
      <c r="B11" s="13">
        <v>6</v>
      </c>
      <c r="C11" s="14">
        <v>8847</v>
      </c>
      <c r="D11" s="15">
        <v>8906.61</v>
      </c>
      <c r="E11" s="16">
        <f t="shared" si="4"/>
        <v>59.6100000000006</v>
      </c>
      <c r="F11" s="6">
        <f t="shared" si="1"/>
        <v>30</v>
      </c>
      <c r="G11" s="9">
        <f t="shared" si="5"/>
        <v>29.6100000000006</v>
      </c>
      <c r="H11" s="6">
        <v>0.5483</v>
      </c>
      <c r="I11" s="27">
        <f t="shared" si="6"/>
        <v>16.2</v>
      </c>
      <c r="J11" s="6" t="s">
        <v>17</v>
      </c>
      <c r="K11" s="33" t="s">
        <v>25</v>
      </c>
      <c r="L11" s="30">
        <v>183.8</v>
      </c>
      <c r="M11" s="31"/>
    </row>
    <row r="12" ht="14.25" spans="1:13">
      <c r="A12" s="6">
        <v>211</v>
      </c>
      <c r="B12" s="13">
        <v>6</v>
      </c>
      <c r="C12" s="14">
        <v>8625</v>
      </c>
      <c r="D12" s="15">
        <v>8783.11</v>
      </c>
      <c r="E12" s="16">
        <f t="shared" si="4"/>
        <v>158.110000000001</v>
      </c>
      <c r="F12" s="6">
        <f t="shared" si="1"/>
        <v>30</v>
      </c>
      <c r="G12" s="9">
        <f t="shared" si="5"/>
        <v>128.110000000001</v>
      </c>
      <c r="H12" s="6">
        <v>0.5483</v>
      </c>
      <c r="I12" s="27">
        <f t="shared" si="6"/>
        <v>70.2</v>
      </c>
      <c r="J12" s="6"/>
      <c r="K12" s="33" t="s">
        <v>26</v>
      </c>
      <c r="L12" s="30">
        <v>233.7</v>
      </c>
      <c r="M12" s="31"/>
    </row>
    <row r="13" ht="14.25" spans="1:13">
      <c r="A13" s="6">
        <v>212</v>
      </c>
      <c r="B13" s="13">
        <v>6</v>
      </c>
      <c r="C13" s="14">
        <v>9725</v>
      </c>
      <c r="D13" s="15">
        <v>9794.97</v>
      </c>
      <c r="E13" s="16">
        <f t="shared" si="4"/>
        <v>69.9699999999993</v>
      </c>
      <c r="F13" s="6">
        <f t="shared" si="1"/>
        <v>30</v>
      </c>
      <c r="G13" s="9">
        <f t="shared" si="5"/>
        <v>39.9699999999993</v>
      </c>
      <c r="H13" s="6">
        <v>0.5483</v>
      </c>
      <c r="I13" s="27">
        <f t="shared" si="6"/>
        <v>21.9</v>
      </c>
      <c r="J13" s="6" t="s">
        <v>17</v>
      </c>
      <c r="K13" s="33" t="s">
        <v>27</v>
      </c>
      <c r="L13" s="30">
        <v>85.8</v>
      </c>
      <c r="M13" s="31"/>
    </row>
    <row r="14" ht="14.25" spans="1:13">
      <c r="A14" s="6">
        <v>213</v>
      </c>
      <c r="B14" s="13">
        <v>6</v>
      </c>
      <c r="C14" s="14">
        <v>9242</v>
      </c>
      <c r="D14" s="15">
        <v>9395.34</v>
      </c>
      <c r="E14" s="16">
        <f t="shared" si="4"/>
        <v>153.34</v>
      </c>
      <c r="F14" s="6">
        <f t="shared" si="1"/>
        <v>30</v>
      </c>
      <c r="G14" s="9">
        <f t="shared" si="5"/>
        <v>123.34</v>
      </c>
      <c r="H14" s="6">
        <v>0.5483</v>
      </c>
      <c r="I14" s="27">
        <f t="shared" si="6"/>
        <v>67.6</v>
      </c>
      <c r="J14" s="6"/>
      <c r="K14" s="32" t="s">
        <v>28</v>
      </c>
      <c r="L14" s="30">
        <v>200</v>
      </c>
      <c r="M14" s="31"/>
    </row>
    <row r="15" ht="14.25" spans="1:13">
      <c r="A15" s="6">
        <v>214</v>
      </c>
      <c r="B15" s="13">
        <v>5</v>
      </c>
      <c r="C15" s="14">
        <v>6602</v>
      </c>
      <c r="D15" s="15">
        <v>6645.6</v>
      </c>
      <c r="E15" s="16">
        <f t="shared" si="4"/>
        <v>43.6000000000004</v>
      </c>
      <c r="F15" s="6">
        <f t="shared" si="1"/>
        <v>25</v>
      </c>
      <c r="G15" s="9">
        <f t="shared" si="5"/>
        <v>18.6000000000004</v>
      </c>
      <c r="H15" s="6">
        <v>0.5483</v>
      </c>
      <c r="I15" s="27">
        <f t="shared" si="6"/>
        <v>10.2</v>
      </c>
      <c r="J15" s="6" t="s">
        <v>17</v>
      </c>
      <c r="K15" s="33" t="s">
        <v>29</v>
      </c>
      <c r="L15" s="30">
        <v>189.8</v>
      </c>
      <c r="M15" s="31"/>
    </row>
    <row r="16" ht="14.25" spans="1:13">
      <c r="A16" s="6">
        <v>215</v>
      </c>
      <c r="B16" s="13">
        <v>6</v>
      </c>
      <c r="C16" s="14">
        <v>9333</v>
      </c>
      <c r="D16" s="15">
        <v>9456.53</v>
      </c>
      <c r="E16" s="16">
        <f t="shared" si="4"/>
        <v>123.530000000001</v>
      </c>
      <c r="F16" s="6">
        <f t="shared" si="1"/>
        <v>30</v>
      </c>
      <c r="G16" s="9">
        <f t="shared" si="5"/>
        <v>93.5300000000007</v>
      </c>
      <c r="H16" s="6">
        <v>0.5483</v>
      </c>
      <c r="I16" s="27">
        <f t="shared" si="6"/>
        <v>51.3</v>
      </c>
      <c r="J16" s="6"/>
      <c r="K16" s="33" t="s">
        <v>30</v>
      </c>
      <c r="L16" s="30">
        <v>200.7</v>
      </c>
      <c r="M16" s="31"/>
    </row>
    <row r="17" ht="14.25" spans="1:13">
      <c r="A17" s="6">
        <v>216</v>
      </c>
      <c r="B17" s="13">
        <v>6</v>
      </c>
      <c r="C17" s="14">
        <v>9735</v>
      </c>
      <c r="D17" s="15">
        <v>9849.47</v>
      </c>
      <c r="E17" s="16">
        <f t="shared" si="4"/>
        <v>114.469999999999</v>
      </c>
      <c r="F17" s="6">
        <f t="shared" si="1"/>
        <v>30</v>
      </c>
      <c r="G17" s="9">
        <f t="shared" si="5"/>
        <v>84.4699999999993</v>
      </c>
      <c r="H17" s="6">
        <v>0.5483</v>
      </c>
      <c r="I17" s="27">
        <f t="shared" si="6"/>
        <v>46.3</v>
      </c>
      <c r="J17" s="6"/>
      <c r="K17" s="33" t="s">
        <v>31</v>
      </c>
      <c r="L17" s="30">
        <v>200</v>
      </c>
      <c r="M17" s="31"/>
    </row>
    <row r="18" ht="14.25" spans="1:13">
      <c r="A18" s="6">
        <v>301</v>
      </c>
      <c r="B18" s="13">
        <v>5</v>
      </c>
      <c r="C18" s="14">
        <v>10937</v>
      </c>
      <c r="D18" s="15">
        <v>11097.43</v>
      </c>
      <c r="E18" s="16">
        <f t="shared" si="4"/>
        <v>160.43</v>
      </c>
      <c r="F18" s="6">
        <f t="shared" si="1"/>
        <v>25</v>
      </c>
      <c r="G18" s="9">
        <f t="shared" si="5"/>
        <v>135.43</v>
      </c>
      <c r="H18" s="6">
        <v>0.5483</v>
      </c>
      <c r="I18" s="27">
        <f t="shared" si="6"/>
        <v>74.3</v>
      </c>
      <c r="J18" s="6" t="s">
        <v>17</v>
      </c>
      <c r="K18" s="22" t="s">
        <v>32</v>
      </c>
      <c r="L18" s="30">
        <v>125.7</v>
      </c>
      <c r="M18" s="31"/>
    </row>
    <row r="19" ht="14.25" spans="1:13">
      <c r="A19" s="6">
        <v>302</v>
      </c>
      <c r="B19" s="13">
        <v>5</v>
      </c>
      <c r="C19" s="14">
        <v>4919</v>
      </c>
      <c r="D19" s="15">
        <v>5070.95</v>
      </c>
      <c r="E19" s="16">
        <f t="shared" si="4"/>
        <v>151.95</v>
      </c>
      <c r="F19" s="6">
        <f t="shared" si="1"/>
        <v>25</v>
      </c>
      <c r="G19" s="9">
        <f t="shared" si="5"/>
        <v>126.95</v>
      </c>
      <c r="H19" s="6">
        <v>0.5483</v>
      </c>
      <c r="I19" s="27">
        <f t="shared" si="6"/>
        <v>69.6</v>
      </c>
      <c r="J19" s="6" t="s">
        <v>17</v>
      </c>
      <c r="K19" s="33" t="s">
        <v>33</v>
      </c>
      <c r="L19" s="30">
        <v>132.3</v>
      </c>
      <c r="M19" s="31"/>
    </row>
    <row r="20" ht="14.25" spans="1:13">
      <c r="A20" s="6">
        <v>303</v>
      </c>
      <c r="B20" s="13">
        <v>6</v>
      </c>
      <c r="C20" s="14">
        <v>9597</v>
      </c>
      <c r="D20" s="15">
        <v>9745.53</v>
      </c>
      <c r="E20" s="16">
        <f t="shared" si="4"/>
        <v>148.530000000001</v>
      </c>
      <c r="F20" s="6">
        <f t="shared" si="1"/>
        <v>30</v>
      </c>
      <c r="G20" s="9">
        <f t="shared" si="5"/>
        <v>118.530000000001</v>
      </c>
      <c r="H20" s="6">
        <v>0.5483</v>
      </c>
      <c r="I20" s="27">
        <f t="shared" si="6"/>
        <v>65</v>
      </c>
      <c r="J20" s="6"/>
      <c r="K20" s="33" t="s">
        <v>34</v>
      </c>
      <c r="L20" s="30">
        <v>204</v>
      </c>
      <c r="M20" s="31"/>
    </row>
    <row r="21" ht="14.25" spans="1:13">
      <c r="A21" s="6">
        <v>304</v>
      </c>
      <c r="B21" s="13">
        <v>5</v>
      </c>
      <c r="C21" s="14">
        <v>10507</v>
      </c>
      <c r="D21" s="15">
        <v>10652.31</v>
      </c>
      <c r="E21" s="16">
        <f t="shared" si="4"/>
        <v>145.309999999999</v>
      </c>
      <c r="F21" s="6">
        <f t="shared" si="1"/>
        <v>25</v>
      </c>
      <c r="G21" s="9">
        <f t="shared" si="5"/>
        <v>120.309999999999</v>
      </c>
      <c r="H21" s="6">
        <v>0.5483</v>
      </c>
      <c r="I21" s="27">
        <f t="shared" si="6"/>
        <v>66</v>
      </c>
      <c r="J21" s="6"/>
      <c r="K21" s="33" t="s">
        <v>35</v>
      </c>
      <c r="L21" s="30">
        <v>200.2</v>
      </c>
      <c r="M21" s="31"/>
    </row>
    <row r="22" ht="14.25" spans="1:13">
      <c r="A22" s="6">
        <v>305</v>
      </c>
      <c r="B22" s="13">
        <v>6</v>
      </c>
      <c r="C22" s="14">
        <v>8643</v>
      </c>
      <c r="D22" s="15">
        <v>8780.67</v>
      </c>
      <c r="E22" s="16">
        <f t="shared" si="4"/>
        <v>137.67</v>
      </c>
      <c r="F22" s="6">
        <f t="shared" si="1"/>
        <v>30</v>
      </c>
      <c r="G22" s="9">
        <f t="shared" si="5"/>
        <v>107.67</v>
      </c>
      <c r="H22" s="6">
        <v>0.5483</v>
      </c>
      <c r="I22" s="27">
        <f t="shared" si="6"/>
        <v>59</v>
      </c>
      <c r="J22" s="6"/>
      <c r="K22" s="32" t="s">
        <v>36</v>
      </c>
      <c r="L22" s="30">
        <v>215.7</v>
      </c>
      <c r="M22" s="31"/>
    </row>
    <row r="23" ht="14.25" spans="1:13">
      <c r="A23" s="6">
        <v>505</v>
      </c>
      <c r="B23" s="13">
        <v>6</v>
      </c>
      <c r="C23" s="14">
        <v>7789</v>
      </c>
      <c r="D23" s="15">
        <v>7882.89</v>
      </c>
      <c r="E23" s="16">
        <f t="shared" si="4"/>
        <v>93.8900000000003</v>
      </c>
      <c r="F23" s="6">
        <f t="shared" si="1"/>
        <v>30</v>
      </c>
      <c r="G23" s="9">
        <f t="shared" si="5"/>
        <v>63.8900000000003</v>
      </c>
      <c r="H23" s="6">
        <v>0.5483</v>
      </c>
      <c r="I23" s="27">
        <f t="shared" si="6"/>
        <v>35</v>
      </c>
      <c r="J23" s="6" t="s">
        <v>17</v>
      </c>
      <c r="K23" s="33" t="s">
        <v>37</v>
      </c>
      <c r="L23" s="30">
        <v>171.5</v>
      </c>
      <c r="M23" s="31"/>
    </row>
    <row r="24" ht="14.25" spans="1:13">
      <c r="A24" s="6">
        <v>601</v>
      </c>
      <c r="B24" s="13">
        <v>6</v>
      </c>
      <c r="C24" s="14">
        <v>9191</v>
      </c>
      <c r="D24" s="15">
        <v>9265.99</v>
      </c>
      <c r="E24" s="16">
        <f t="shared" ref="E24:E39" si="7">D24-C24</f>
        <v>74.9899999999998</v>
      </c>
      <c r="F24" s="6">
        <f t="shared" ref="F24:F39" si="8">B24*5</f>
        <v>30</v>
      </c>
      <c r="G24" s="9">
        <f t="shared" ref="G24:G39" si="9">IF(E24-F24&lt;0,0,E24-F24)</f>
        <v>44.9899999999998</v>
      </c>
      <c r="H24" s="6">
        <v>0.5483</v>
      </c>
      <c r="I24" s="27">
        <f t="shared" ref="I24:I39" si="10">ROUND(H24*G24,1)</f>
        <v>24.7</v>
      </c>
      <c r="J24" s="6"/>
      <c r="K24" s="32" t="s">
        <v>38</v>
      </c>
      <c r="L24" s="30">
        <v>400.07</v>
      </c>
      <c r="M24" s="31"/>
    </row>
    <row r="25" ht="14.25" spans="1:13">
      <c r="A25" s="6">
        <v>602</v>
      </c>
      <c r="B25" s="13">
        <v>5</v>
      </c>
      <c r="C25" s="14">
        <v>8742</v>
      </c>
      <c r="D25" s="15">
        <v>8849.98</v>
      </c>
      <c r="E25" s="16">
        <f t="shared" si="7"/>
        <v>107.98</v>
      </c>
      <c r="F25" s="6">
        <f t="shared" si="8"/>
        <v>25</v>
      </c>
      <c r="G25" s="9">
        <f t="shared" si="9"/>
        <v>82.9799999999996</v>
      </c>
      <c r="H25" s="6">
        <v>0.5483</v>
      </c>
      <c r="I25" s="27">
        <f t="shared" si="10"/>
        <v>45.5</v>
      </c>
      <c r="J25" s="6"/>
      <c r="K25" s="32" t="s">
        <v>39</v>
      </c>
      <c r="L25" s="30">
        <v>200.71</v>
      </c>
      <c r="M25" s="31"/>
    </row>
    <row r="26" ht="14.25" spans="1:13">
      <c r="A26" s="6">
        <v>603</v>
      </c>
      <c r="B26" s="13">
        <v>5</v>
      </c>
      <c r="C26" s="14">
        <v>7974</v>
      </c>
      <c r="D26" s="15">
        <v>8137.64</v>
      </c>
      <c r="E26" s="16">
        <f t="shared" si="7"/>
        <v>163.64</v>
      </c>
      <c r="F26" s="6">
        <f t="shared" si="8"/>
        <v>25</v>
      </c>
      <c r="G26" s="9">
        <f t="shared" si="9"/>
        <v>138.64</v>
      </c>
      <c r="H26" s="6">
        <v>0.5483</v>
      </c>
      <c r="I26" s="27">
        <f t="shared" si="10"/>
        <v>76</v>
      </c>
      <c r="J26" s="6"/>
      <c r="K26" s="33" t="s">
        <v>40</v>
      </c>
      <c r="L26" s="30">
        <v>600</v>
      </c>
      <c r="M26" s="31"/>
    </row>
    <row r="27" ht="14.25" spans="1:13">
      <c r="A27" s="6">
        <v>604</v>
      </c>
      <c r="B27" s="13">
        <v>6</v>
      </c>
      <c r="C27" s="14">
        <v>10226</v>
      </c>
      <c r="D27" s="15">
        <v>10333.56</v>
      </c>
      <c r="E27" s="16">
        <f t="shared" si="7"/>
        <v>107.559999999999</v>
      </c>
      <c r="F27" s="6">
        <f t="shared" si="8"/>
        <v>30</v>
      </c>
      <c r="G27" s="9">
        <f t="shared" si="9"/>
        <v>77.5599999999995</v>
      </c>
      <c r="H27" s="6">
        <v>0.5483</v>
      </c>
      <c r="I27" s="27">
        <f t="shared" si="10"/>
        <v>42.5</v>
      </c>
      <c r="J27" s="6"/>
      <c r="K27" s="33" t="s">
        <v>41</v>
      </c>
      <c r="L27" s="30">
        <v>200.4</v>
      </c>
      <c r="M27" s="31"/>
    </row>
    <row r="28" ht="14.25" spans="1:13">
      <c r="A28" s="6">
        <v>605</v>
      </c>
      <c r="B28" s="13">
        <v>6</v>
      </c>
      <c r="C28" s="14">
        <v>10694</v>
      </c>
      <c r="D28" s="15">
        <v>10706.9</v>
      </c>
      <c r="E28" s="16">
        <f t="shared" si="7"/>
        <v>12.8999999999996</v>
      </c>
      <c r="F28" s="6">
        <f t="shared" si="8"/>
        <v>30</v>
      </c>
      <c r="G28" s="9">
        <f t="shared" si="9"/>
        <v>0</v>
      </c>
      <c r="H28" s="6">
        <v>0.5483</v>
      </c>
      <c r="I28" s="27">
        <f t="shared" si="10"/>
        <v>0</v>
      </c>
      <c r="J28" s="6" t="s">
        <v>17</v>
      </c>
      <c r="K28" s="33" t="s">
        <v>42</v>
      </c>
      <c r="L28" s="30">
        <v>200.4</v>
      </c>
      <c r="M28" s="31"/>
    </row>
    <row r="29" ht="14.25" spans="1:13">
      <c r="A29" s="6">
        <v>606</v>
      </c>
      <c r="B29" s="13">
        <v>4</v>
      </c>
      <c r="C29" s="14">
        <v>8596</v>
      </c>
      <c r="D29" s="15">
        <v>8670.03</v>
      </c>
      <c r="E29" s="16">
        <f t="shared" si="7"/>
        <v>74.0300000000007</v>
      </c>
      <c r="F29" s="6">
        <f t="shared" si="8"/>
        <v>20</v>
      </c>
      <c r="G29" s="9">
        <f t="shared" si="9"/>
        <v>54.0300000000007</v>
      </c>
      <c r="H29" s="6">
        <v>0.5483</v>
      </c>
      <c r="I29" s="27">
        <f t="shared" si="10"/>
        <v>29.6</v>
      </c>
      <c r="J29" s="6" t="s">
        <v>17</v>
      </c>
      <c r="K29" s="33" t="s">
        <v>43</v>
      </c>
      <c r="L29" s="30">
        <v>171</v>
      </c>
      <c r="M29" s="31"/>
    </row>
    <row r="30" ht="14.25" spans="1:13">
      <c r="A30" s="6">
        <v>607</v>
      </c>
      <c r="B30" s="13">
        <v>6</v>
      </c>
      <c r="C30" s="14">
        <v>9721</v>
      </c>
      <c r="D30" s="15">
        <v>9865.2</v>
      </c>
      <c r="E30" s="16">
        <f t="shared" si="7"/>
        <v>144.200000000001</v>
      </c>
      <c r="F30" s="6">
        <f t="shared" si="8"/>
        <v>30</v>
      </c>
      <c r="G30" s="9">
        <f t="shared" si="9"/>
        <v>114.200000000001</v>
      </c>
      <c r="H30" s="6">
        <v>0.5483</v>
      </c>
      <c r="I30" s="27">
        <f t="shared" si="10"/>
        <v>62.6</v>
      </c>
      <c r="J30" s="6"/>
      <c r="K30" s="33" t="s">
        <v>44</v>
      </c>
      <c r="L30" s="30">
        <v>200</v>
      </c>
      <c r="M30" s="31"/>
    </row>
    <row r="31" ht="14.25" spans="1:13">
      <c r="A31" s="6">
        <v>608</v>
      </c>
      <c r="B31" s="13">
        <v>6</v>
      </c>
      <c r="C31" s="14">
        <v>9405</v>
      </c>
      <c r="D31" s="15">
        <v>9567.65</v>
      </c>
      <c r="E31" s="16">
        <f t="shared" si="7"/>
        <v>162.65</v>
      </c>
      <c r="F31" s="6">
        <f t="shared" si="8"/>
        <v>30</v>
      </c>
      <c r="G31" s="9">
        <f t="shared" si="9"/>
        <v>132.65</v>
      </c>
      <c r="H31" s="6">
        <v>0.5483</v>
      </c>
      <c r="I31" s="27">
        <f t="shared" si="10"/>
        <v>72.7</v>
      </c>
      <c r="J31" s="6"/>
      <c r="K31" s="32" t="s">
        <v>45</v>
      </c>
      <c r="L31" s="30">
        <v>200</v>
      </c>
      <c r="M31" s="31"/>
    </row>
    <row r="32" ht="14.25" spans="1:13">
      <c r="A32" s="6">
        <v>609</v>
      </c>
      <c r="B32" s="17">
        <v>5</v>
      </c>
      <c r="C32" s="14">
        <v>10852</v>
      </c>
      <c r="D32" s="15">
        <v>10956.34</v>
      </c>
      <c r="E32" s="16">
        <f t="shared" si="7"/>
        <v>104.34</v>
      </c>
      <c r="F32" s="6">
        <f t="shared" si="8"/>
        <v>25</v>
      </c>
      <c r="G32" s="9">
        <f t="shared" si="9"/>
        <v>79.3400000000001</v>
      </c>
      <c r="H32" s="6">
        <v>0.5483</v>
      </c>
      <c r="I32" s="27">
        <f t="shared" si="10"/>
        <v>43.5</v>
      </c>
      <c r="J32" s="6"/>
      <c r="K32" s="33" t="s">
        <v>46</v>
      </c>
      <c r="L32" s="30">
        <v>158.5</v>
      </c>
      <c r="M32" s="31"/>
    </row>
    <row r="33" ht="14.25" spans="1:13">
      <c r="A33" s="6">
        <v>610</v>
      </c>
      <c r="B33" s="13">
        <v>6</v>
      </c>
      <c r="C33" s="14">
        <v>11891</v>
      </c>
      <c r="D33" s="15">
        <v>11952.23</v>
      </c>
      <c r="E33" s="16">
        <f t="shared" si="7"/>
        <v>61.2299999999996</v>
      </c>
      <c r="F33" s="6">
        <f t="shared" si="8"/>
        <v>30</v>
      </c>
      <c r="G33" s="9">
        <f t="shared" si="9"/>
        <v>31.2299999999996</v>
      </c>
      <c r="H33" s="6">
        <v>0.5483</v>
      </c>
      <c r="I33" s="27">
        <f t="shared" si="10"/>
        <v>17.1</v>
      </c>
      <c r="J33" s="6"/>
      <c r="K33" s="33" t="s">
        <v>47</v>
      </c>
      <c r="L33" s="30">
        <v>200.6</v>
      </c>
      <c r="M33" s="31"/>
    </row>
    <row r="34" ht="14.25" spans="1:13">
      <c r="A34" s="6">
        <v>611</v>
      </c>
      <c r="B34" s="13">
        <v>5</v>
      </c>
      <c r="C34" s="14">
        <v>4069</v>
      </c>
      <c r="D34" s="15">
        <v>4172.89</v>
      </c>
      <c r="E34" s="16">
        <f t="shared" si="7"/>
        <v>103.89</v>
      </c>
      <c r="F34" s="6">
        <f t="shared" si="8"/>
        <v>25</v>
      </c>
      <c r="G34" s="9">
        <f t="shared" si="9"/>
        <v>78.8900000000003</v>
      </c>
      <c r="H34" s="6">
        <v>0.5483</v>
      </c>
      <c r="I34" s="27">
        <f t="shared" si="10"/>
        <v>43.3</v>
      </c>
      <c r="J34" s="6"/>
      <c r="K34" s="22" t="s">
        <v>48</v>
      </c>
      <c r="L34" s="30">
        <v>200</v>
      </c>
      <c r="M34" s="31"/>
    </row>
    <row r="35" ht="14.25" spans="1:13">
      <c r="A35" s="6">
        <v>612</v>
      </c>
      <c r="B35" s="18">
        <v>5</v>
      </c>
      <c r="C35" s="14">
        <v>7428</v>
      </c>
      <c r="D35" s="15">
        <v>7479.67</v>
      </c>
      <c r="E35" s="16">
        <f t="shared" si="7"/>
        <v>51.6700000000001</v>
      </c>
      <c r="F35" s="6">
        <f t="shared" si="8"/>
        <v>25</v>
      </c>
      <c r="G35" s="9">
        <f t="shared" si="9"/>
        <v>26.6700000000001</v>
      </c>
      <c r="H35" s="6">
        <v>0.5483</v>
      </c>
      <c r="I35" s="27">
        <f t="shared" si="10"/>
        <v>14.6</v>
      </c>
      <c r="J35" s="6" t="s">
        <v>17</v>
      </c>
      <c r="K35" s="33" t="s">
        <v>49</v>
      </c>
      <c r="L35" s="30">
        <v>185.4</v>
      </c>
      <c r="M35" s="31"/>
    </row>
    <row r="36" ht="14.25" spans="1:13">
      <c r="A36" s="6">
        <v>614</v>
      </c>
      <c r="B36" s="13">
        <v>5</v>
      </c>
      <c r="C36" s="14">
        <v>10093</v>
      </c>
      <c r="D36" s="15">
        <v>10173.74</v>
      </c>
      <c r="E36" s="16">
        <f t="shared" si="7"/>
        <v>80.7399999999998</v>
      </c>
      <c r="F36" s="6">
        <f t="shared" si="8"/>
        <v>25</v>
      </c>
      <c r="G36" s="9">
        <f t="shared" si="9"/>
        <v>55.7399999999998</v>
      </c>
      <c r="H36" s="6">
        <v>0.5483</v>
      </c>
      <c r="I36" s="27">
        <f t="shared" si="10"/>
        <v>30.6</v>
      </c>
      <c r="J36" s="6" t="s">
        <v>17</v>
      </c>
      <c r="K36" s="33" t="s">
        <v>50</v>
      </c>
      <c r="L36" s="30">
        <v>169.53</v>
      </c>
      <c r="M36" s="31"/>
    </row>
    <row r="37" ht="14.25" spans="1:13">
      <c r="A37" s="6">
        <v>615</v>
      </c>
      <c r="B37" s="6">
        <v>5</v>
      </c>
      <c r="C37" s="14">
        <v>8765</v>
      </c>
      <c r="D37" s="15">
        <v>8916.22</v>
      </c>
      <c r="E37" s="16">
        <f t="shared" si="7"/>
        <v>151.219999999999</v>
      </c>
      <c r="F37" s="6">
        <f t="shared" si="8"/>
        <v>25</v>
      </c>
      <c r="G37" s="9">
        <f t="shared" si="9"/>
        <v>126.219999999999</v>
      </c>
      <c r="H37" s="6">
        <v>0.5483</v>
      </c>
      <c r="I37" s="27">
        <f t="shared" si="10"/>
        <v>69.2</v>
      </c>
      <c r="J37" s="6" t="s">
        <v>17</v>
      </c>
      <c r="K37" s="22" t="s">
        <v>51</v>
      </c>
      <c r="L37" s="30">
        <v>52.2</v>
      </c>
      <c r="M37" s="31"/>
    </row>
    <row r="38" ht="14.25" spans="1:13">
      <c r="A38" s="6">
        <v>616</v>
      </c>
      <c r="B38" s="13">
        <v>6</v>
      </c>
      <c r="C38" s="14">
        <v>8596</v>
      </c>
      <c r="D38" s="19">
        <v>8767.05</v>
      </c>
      <c r="E38" s="16">
        <f t="shared" si="7"/>
        <v>171.049999999999</v>
      </c>
      <c r="F38" s="6">
        <f t="shared" si="8"/>
        <v>30</v>
      </c>
      <c r="G38" s="9">
        <f t="shared" si="9"/>
        <v>141.049999999999</v>
      </c>
      <c r="H38" s="6">
        <v>0.5483</v>
      </c>
      <c r="I38" s="27">
        <f t="shared" si="10"/>
        <v>77.3</v>
      </c>
      <c r="J38" s="6" t="s">
        <v>17</v>
      </c>
      <c r="K38" s="22" t="s">
        <v>52</v>
      </c>
      <c r="L38" s="30">
        <v>122.7</v>
      </c>
      <c r="M38" s="31"/>
    </row>
    <row r="39" ht="14.25" spans="1:11">
      <c r="A39" s="13" t="s">
        <v>53</v>
      </c>
      <c r="B39" s="13"/>
      <c r="C39" s="20"/>
      <c r="D39" s="20"/>
      <c r="E39" s="21"/>
      <c r="F39" s="13"/>
      <c r="G39" s="22"/>
      <c r="H39" s="23"/>
      <c r="I39" s="34">
        <f>SUM(I4:I38)</f>
        <v>1829.9</v>
      </c>
      <c r="J39" s="35"/>
      <c r="K39" s="36"/>
    </row>
    <row r="40" ht="14.25" spans="11:11">
      <c r="K40" s="22"/>
    </row>
    <row r="41" ht="14.25" spans="11:11">
      <c r="K41" s="22"/>
    </row>
  </sheetData>
  <mergeCells count="6">
    <mergeCell ref="A1:K1"/>
    <mergeCell ref="B2:D2"/>
    <mergeCell ref="E2:K2"/>
    <mergeCell ref="O2:P2"/>
    <mergeCell ref="Q2:X2"/>
    <mergeCell ref="A39:B39"/>
  </mergeCells>
  <conditionalFormatting sqref="K10:K22">
    <cfRule type="duplicateValues" dxfId="0" priority="2"/>
  </conditionalFormatting>
  <conditionalFormatting sqref="K23:K38">
    <cfRule type="duplicateValues" dxfId="0" priority="1"/>
  </conditionalFormatting>
  <conditionalFormatting sqref="K4:K9 K39:K41">
    <cfRule type="duplicateValues" dxfId="0" priority="3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仁智22 电费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c42</cp:lastModifiedBy>
  <dcterms:created xsi:type="dcterms:W3CDTF">2017-10-22T01:36:00Z</dcterms:created>
  <dcterms:modified xsi:type="dcterms:W3CDTF">2019-07-21T09:20:11Z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