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仁智2电费" sheetId="1" r:id="rId1"/>
  </sheets>
  <definedNames>
    <definedName name="_xlnm.Print_Area" localSheetId="0">仁智2电费!$A$1:$K$20</definedName>
  </definedNames>
  <calcPr calcId="144525"/>
</workbook>
</file>

<file path=xl/sharedStrings.xml><?xml version="1.0" encoding="utf-8"?>
<sst xmlns="http://schemas.openxmlformats.org/spreadsheetml/2006/main" count="40" uniqueCount="37">
  <si>
    <t>学生宿舍用电记录表</t>
  </si>
  <si>
    <t>仁智2#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</si>
  <si>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</si>
  <si>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</si>
  <si>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</si>
  <si>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</si>
  <si>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</si>
  <si>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</si>
  <si>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</si>
  <si>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</si>
  <si>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</si>
  <si>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</si>
  <si>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</si>
  <si>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</si>
  <si>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</si>
  <si>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</si>
  <si>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</si>
  <si>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罗熔</t>
  </si>
  <si>
    <t>是</t>
  </si>
  <si>
    <t>王琦</t>
  </si>
  <si>
    <t>范婷娜</t>
  </si>
  <si>
    <t>胡青</t>
  </si>
  <si>
    <t>林文婷</t>
  </si>
  <si>
    <t>郑闽捷</t>
  </si>
  <si>
    <t>陈佳静</t>
  </si>
  <si>
    <t>卢雅丽</t>
  </si>
  <si>
    <t>林清香</t>
  </si>
  <si>
    <t>历史未缴纳</t>
  </si>
  <si>
    <t>吴艳鸿</t>
  </si>
  <si>
    <t>苏瑾玥</t>
  </si>
  <si>
    <t>黄莉莉</t>
  </si>
  <si>
    <t>卢诗怡</t>
  </si>
  <si>
    <t>吴乐美</t>
  </si>
  <si>
    <t>林巧君</t>
  </si>
  <si>
    <t>陈余</t>
  </si>
  <si>
    <t>合   计</t>
  </si>
  <si>
    <t/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</si>
</sst>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0"/>
      <color rgb="FF000000"/>
      <name val="Arial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9"/>
      <color rgb="FF000000"/>
      <name val="Trebuchet MS"/>
      <charset val="134"/>
    </font>
    <font>
      <sz val="10"/>
      <color rgb="FF000000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9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28" fillId="21" borderId="12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6" fillId="4" borderId="6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40" fillId="21" borderId="1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42" fillId="0" borderId="0"/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top" wrapText="1" readingOrder="1"/>
    </xf>
    <xf numFmtId="177" fontId="3" fillId="0" borderId="2" xfId="0" applyNumberFormat="1" applyFont="1" applyFill="1" applyBorder="1" applyAlignment="1">
      <alignment horizontal="center" vertical="top" wrapText="1" readingOrder="1"/>
    </xf>
    <xf numFmtId="177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top" wrapText="1" readingOrder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top" wrapText="1" readingOrder="1"/>
    </xf>
    <xf numFmtId="177" fontId="2" fillId="0" borderId="0" xfId="0" applyNumberFormat="1" applyFont="1" applyFill="1" applyBorder="1" applyAlignment="1">
      <alignment horizontal="center" vertical="top" wrapText="1" readingOrder="1"/>
    </xf>
    <xf numFmtId="0" fontId="0" fillId="0" borderId="4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NumberFormat="1" applyFont="1" applyFill="1" applyBorder="1" applyAlignment="1">
      <alignment vertical="top" wrapText="1" readingOrder="1"/>
    </xf>
    <xf numFmtId="177" fontId="5" fillId="0" borderId="0" xfId="0" applyNumberFormat="1" applyFont="1" applyFill="1" applyBorder="1" applyAlignment="1">
      <alignment vertical="top" wrapText="1" readingOrder="1"/>
    </xf>
  </cellXfs>
  <cellStyles count="95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60% - 强调文字颜色 4 2" xfId="43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 4" xfId="78"/>
    <cellStyle name="好 2" xfId="79"/>
    <cellStyle name="汇总 2" xfId="80"/>
    <cellStyle name="检查单元格 2" xfId="81"/>
    <cellStyle name="解释性文本 2" xfId="82"/>
    <cellStyle name="警告文本 2" xfId="83"/>
    <cellStyle name="链接单元格 2" xfId="84"/>
    <cellStyle name="强调文字颜色 1 2" xfId="85"/>
    <cellStyle name="强调文字颜色 2 2" xfId="86"/>
    <cellStyle name="强调文字颜色 3 2" xfId="87"/>
    <cellStyle name="强调文字颜色 4 2" xfId="88"/>
    <cellStyle name="强调文字颜色 5 2" xfId="89"/>
    <cellStyle name="强调文字颜色 6 2" xfId="90"/>
    <cellStyle name="输入 2" xfId="91"/>
    <cellStyle name="注释 2" xfId="92"/>
    <cellStyle name="注释 3" xfId="93"/>
    <cellStyle name="Normal" xfId="9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tabSelected="1" workbookViewId="0">
      <selection activeCell="L14" sqref="L14"/>
    </sheetView>
  </sheetViews>
  <sheetFormatPr defaultColWidth="9" defaultRowHeight="13.5"/>
  <cols>
    <col min="1" max="1" width="10.3833333333333" customWidth="1"/>
    <col min="2" max="2" width="5.25" customWidth="1"/>
    <col min="3" max="3" width="6.75" style="2" customWidth="1"/>
    <col min="4" max="4" width="6.75" style="3" customWidth="1"/>
    <col min="5" max="5" width="6.63333333333333" customWidth="1"/>
    <col min="6" max="7" width="5.88333333333333" customWidth="1"/>
    <col min="8" max="8" width="7.38333333333333" customWidth="1"/>
    <col min="9" max="9" width="9.25" style="4" customWidth="1"/>
    <col min="10" max="10" width="14.625" customWidth="1"/>
    <col min="12" max="12" width="11.5" customWidth="1"/>
    <col min="15" max="15" width="7.25" customWidth="1"/>
    <col min="16" max="16" width="5.5" customWidth="1"/>
  </cols>
  <sheetData>
    <row r="1" ht="14.25" spans="1:16">
      <c r="A1" s="5" t="s">
        <v>0</v>
      </c>
      <c r="B1" s="5"/>
      <c r="C1" s="5"/>
      <c r="D1" s="6"/>
      <c r="E1" s="5"/>
      <c r="F1" s="5"/>
      <c r="G1" s="5"/>
      <c r="H1" s="5"/>
      <c r="I1" s="15"/>
      <c r="J1" s="5"/>
      <c r="K1" s="5"/>
      <c r="L1" s="16"/>
      <c r="M1" s="17"/>
      <c r="N1" s="17"/>
      <c r="O1" s="17"/>
      <c r="P1" s="17"/>
    </row>
    <row r="2" ht="14.25" spans="1:16">
      <c r="A2" s="5" t="s">
        <v>1</v>
      </c>
      <c r="B2" s="5" t="s">
        <v>2</v>
      </c>
      <c r="C2" s="5"/>
      <c r="D2" s="5"/>
      <c r="E2" s="5"/>
      <c r="F2" s="6" t="s">
        <v>3</v>
      </c>
      <c r="G2" s="6"/>
      <c r="H2" s="6"/>
      <c r="I2" s="6"/>
      <c r="J2" s="6"/>
      <c r="K2" s="6"/>
      <c r="L2" s="16"/>
      <c r="M2" s="17"/>
      <c r="N2" s="17"/>
      <c r="O2" s="17"/>
      <c r="P2" s="17"/>
    </row>
    <row r="3" s="1" customFormat="1" ht="32" customHeight="1" spans="1:16">
      <c r="A3" s="7" t="s">
        <v>4</v>
      </c>
      <c r="B3" s="7" t="s">
        <v>5</v>
      </c>
      <c r="C3" s="7" t="s">
        <v>6</v>
      </c>
      <c r="D3" s="8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18" t="s">
        <v>12</v>
      </c>
      <c r="J3" s="19" t="s">
        <v>13</v>
      </c>
      <c r="K3" s="5" t="s">
        <v>14</v>
      </c>
      <c r="L3" s="5" t="s">
        <v>15</v>
      </c>
      <c r="M3" s="20" t="s">
        <v>16</v>
      </c>
      <c r="N3" s="21"/>
      <c r="O3" s="21"/>
      <c r="P3" s="21"/>
    </row>
    <row r="4" ht="14.25" spans="1:18">
      <c r="A4" s="5">
        <v>103</v>
      </c>
      <c r="B4" s="5">
        <v>6</v>
      </c>
      <c r="C4" s="9">
        <v>1828</v>
      </c>
      <c r="D4" s="10">
        <v>1917</v>
      </c>
      <c r="E4" s="6">
        <f t="shared" ref="E4:E12" si="0">(D4-C4)</f>
        <v>89</v>
      </c>
      <c r="F4" s="5">
        <f t="shared" ref="F4:F12" si="1">B4*5</f>
        <v>30</v>
      </c>
      <c r="G4" s="11">
        <f t="shared" ref="G4:G12" si="2">IF(E4-F4&lt;0,0,E4-F4)</f>
        <v>59</v>
      </c>
      <c r="H4" s="5">
        <v>0.5483</v>
      </c>
      <c r="I4" s="22">
        <f t="shared" ref="I4:I12" si="3">ROUND(G4*H4,1)</f>
        <v>32.3</v>
      </c>
      <c r="J4" s="5"/>
      <c r="K4" s="23" t="s">
        <v>17</v>
      </c>
      <c r="L4" s="16">
        <v>200</v>
      </c>
      <c r="M4" s="24"/>
      <c r="N4" s="25"/>
      <c r="O4" s="26"/>
      <c r="P4" s="25"/>
      <c r="Q4" s="25"/>
      <c r="R4" s="31"/>
    </row>
    <row r="5" ht="14.25" spans="1:18">
      <c r="A5" s="5">
        <v>104</v>
      </c>
      <c r="B5" s="5">
        <v>6</v>
      </c>
      <c r="C5" s="9">
        <v>1870</v>
      </c>
      <c r="D5" s="10">
        <v>1956</v>
      </c>
      <c r="E5" s="6">
        <f t="shared" si="0"/>
        <v>86</v>
      </c>
      <c r="F5" s="5">
        <f t="shared" si="1"/>
        <v>30</v>
      </c>
      <c r="G5" s="11">
        <f t="shared" si="2"/>
        <v>56</v>
      </c>
      <c r="H5" s="5">
        <v>0.5483</v>
      </c>
      <c r="I5" s="22">
        <f t="shared" si="3"/>
        <v>30.7</v>
      </c>
      <c r="J5" s="5" t="s">
        <v>18</v>
      </c>
      <c r="K5" s="6" t="s">
        <v>19</v>
      </c>
      <c r="L5" s="16">
        <v>200.11</v>
      </c>
      <c r="M5" s="27"/>
      <c r="N5" s="25"/>
      <c r="O5" s="26"/>
      <c r="P5" s="25"/>
      <c r="Q5" s="25"/>
      <c r="R5" s="31"/>
    </row>
    <row r="6" ht="14.25" spans="1:18">
      <c r="A6" s="5">
        <v>105</v>
      </c>
      <c r="B6" s="5">
        <v>6</v>
      </c>
      <c r="C6" s="9">
        <v>2153</v>
      </c>
      <c r="D6" s="10">
        <v>2288.37</v>
      </c>
      <c r="E6" s="6">
        <f t="shared" si="0"/>
        <v>135.37</v>
      </c>
      <c r="F6" s="5">
        <f t="shared" si="1"/>
        <v>30</v>
      </c>
      <c r="G6" s="11">
        <f t="shared" si="2"/>
        <v>105.37</v>
      </c>
      <c r="H6" s="5">
        <v>0.5483</v>
      </c>
      <c r="I6" s="22">
        <f t="shared" si="3"/>
        <v>57.8</v>
      </c>
      <c r="J6" s="5"/>
      <c r="K6" s="28" t="s">
        <v>20</v>
      </c>
      <c r="L6" s="16">
        <v>200.3</v>
      </c>
      <c r="M6" s="27"/>
      <c r="N6" s="25"/>
      <c r="O6" s="26"/>
      <c r="P6" s="25"/>
      <c r="Q6" s="25"/>
      <c r="R6" s="31"/>
    </row>
    <row r="7" ht="14.25" spans="1:18">
      <c r="A7" s="5">
        <v>106</v>
      </c>
      <c r="B7" s="5">
        <v>6</v>
      </c>
      <c r="C7" s="9">
        <v>2059</v>
      </c>
      <c r="D7" s="10">
        <v>2153</v>
      </c>
      <c r="E7" s="6">
        <f t="shared" si="0"/>
        <v>94</v>
      </c>
      <c r="F7" s="5">
        <f t="shared" si="1"/>
        <v>30</v>
      </c>
      <c r="G7" s="11">
        <f t="shared" si="2"/>
        <v>64</v>
      </c>
      <c r="H7" s="5">
        <v>0.5483</v>
      </c>
      <c r="I7" s="22">
        <f t="shared" si="3"/>
        <v>35.1</v>
      </c>
      <c r="J7" s="5"/>
      <c r="K7" s="28" t="s">
        <v>21</v>
      </c>
      <c r="L7" s="16">
        <v>202.5</v>
      </c>
      <c r="M7" s="27"/>
      <c r="N7" s="25"/>
      <c r="O7" s="26"/>
      <c r="P7" s="25"/>
      <c r="Q7" s="25"/>
      <c r="R7" s="31"/>
    </row>
    <row r="8" ht="14.25" spans="1:18">
      <c r="A8" s="5">
        <v>107</v>
      </c>
      <c r="B8" s="5">
        <v>6</v>
      </c>
      <c r="C8" s="9">
        <v>2139</v>
      </c>
      <c r="D8" s="10">
        <v>2241</v>
      </c>
      <c r="E8" s="6">
        <f t="shared" si="0"/>
        <v>102</v>
      </c>
      <c r="F8" s="5">
        <f t="shared" si="1"/>
        <v>30</v>
      </c>
      <c r="G8" s="11">
        <f t="shared" si="2"/>
        <v>72</v>
      </c>
      <c r="H8" s="5">
        <v>0.5483</v>
      </c>
      <c r="I8" s="22">
        <f t="shared" si="3"/>
        <v>39.5</v>
      </c>
      <c r="J8" s="5"/>
      <c r="K8" s="23" t="s">
        <v>22</v>
      </c>
      <c r="L8" s="16">
        <v>202.3</v>
      </c>
      <c r="M8" s="27"/>
      <c r="N8" s="25"/>
      <c r="O8" s="26"/>
      <c r="P8" s="25"/>
      <c r="Q8" s="25"/>
      <c r="R8" s="31"/>
    </row>
    <row r="9" ht="14.25" spans="1:18">
      <c r="A9" s="5">
        <v>109</v>
      </c>
      <c r="B9" s="5">
        <v>6</v>
      </c>
      <c r="C9" s="9">
        <v>2853</v>
      </c>
      <c r="D9" s="10">
        <v>2997</v>
      </c>
      <c r="E9" s="6">
        <f t="shared" si="0"/>
        <v>144</v>
      </c>
      <c r="F9" s="5">
        <f t="shared" si="1"/>
        <v>30</v>
      </c>
      <c r="G9" s="11">
        <f t="shared" si="2"/>
        <v>114</v>
      </c>
      <c r="H9" s="5">
        <v>0.5483</v>
      </c>
      <c r="I9" s="22">
        <f t="shared" si="3"/>
        <v>62.5</v>
      </c>
      <c r="J9" s="5"/>
      <c r="K9" s="28" t="s">
        <v>23</v>
      </c>
      <c r="L9" s="16">
        <v>201.9</v>
      </c>
      <c r="M9" s="27"/>
      <c r="N9" s="25"/>
      <c r="O9" s="26"/>
      <c r="P9" s="25"/>
      <c r="Q9" s="25"/>
      <c r="R9" s="31"/>
    </row>
    <row r="10" ht="14.25" spans="1:18">
      <c r="A10" s="5">
        <v>110</v>
      </c>
      <c r="B10" s="5">
        <v>4</v>
      </c>
      <c r="C10" s="9">
        <v>1876</v>
      </c>
      <c r="D10" s="10">
        <v>2011</v>
      </c>
      <c r="E10" s="6">
        <f t="shared" si="0"/>
        <v>135</v>
      </c>
      <c r="F10" s="5">
        <f t="shared" si="1"/>
        <v>20</v>
      </c>
      <c r="G10" s="11">
        <f t="shared" si="2"/>
        <v>115</v>
      </c>
      <c r="H10" s="5">
        <v>0.5483</v>
      </c>
      <c r="I10" s="22">
        <f t="shared" si="3"/>
        <v>63.1</v>
      </c>
      <c r="J10" s="5"/>
      <c r="K10" s="23" t="s">
        <v>24</v>
      </c>
      <c r="L10" s="16">
        <v>208.13</v>
      </c>
      <c r="M10" s="27"/>
      <c r="N10" s="25"/>
      <c r="O10" s="26"/>
      <c r="P10" s="25"/>
      <c r="Q10" s="25"/>
      <c r="R10" s="31"/>
    </row>
    <row r="11" ht="14.25" spans="1:18">
      <c r="A11" s="5">
        <v>111</v>
      </c>
      <c r="B11" s="5">
        <v>6</v>
      </c>
      <c r="C11" s="9">
        <v>1485</v>
      </c>
      <c r="D11" s="10">
        <v>1579</v>
      </c>
      <c r="E11" s="6">
        <f t="shared" si="0"/>
        <v>94</v>
      </c>
      <c r="F11" s="5">
        <f t="shared" si="1"/>
        <v>30</v>
      </c>
      <c r="G11" s="11">
        <f t="shared" si="2"/>
        <v>64</v>
      </c>
      <c r="H11" s="5">
        <v>0.5483</v>
      </c>
      <c r="I11" s="22">
        <f t="shared" si="3"/>
        <v>35.1</v>
      </c>
      <c r="J11" s="5"/>
      <c r="K11" s="23" t="s">
        <v>25</v>
      </c>
      <c r="L11" s="16">
        <v>200.5</v>
      </c>
      <c r="M11" s="27"/>
      <c r="N11" s="25"/>
      <c r="O11" s="26"/>
      <c r="P11" s="25"/>
      <c r="Q11" s="25"/>
      <c r="R11" s="31"/>
    </row>
    <row r="12" ht="15" spans="1:18">
      <c r="A12" s="12">
        <v>206</v>
      </c>
      <c r="B12" s="12">
        <v>6</v>
      </c>
      <c r="C12" s="9">
        <v>2041</v>
      </c>
      <c r="D12" s="10">
        <v>2062.71</v>
      </c>
      <c r="E12" s="6">
        <f t="shared" si="0"/>
        <v>21.71</v>
      </c>
      <c r="F12" s="5">
        <f t="shared" si="1"/>
        <v>30</v>
      </c>
      <c r="G12" s="11">
        <f t="shared" si="2"/>
        <v>0</v>
      </c>
      <c r="H12" s="12">
        <v>0.5483</v>
      </c>
      <c r="I12" s="22">
        <f t="shared" si="3"/>
        <v>0</v>
      </c>
      <c r="J12" s="12"/>
      <c r="K12" s="29" t="s">
        <v>26</v>
      </c>
      <c r="L12" s="16">
        <v>200.3</v>
      </c>
      <c r="M12" s="27"/>
      <c r="N12" s="30" t="s">
        <v>27</v>
      </c>
      <c r="O12" s="26"/>
      <c r="P12" s="25"/>
      <c r="Q12" s="25"/>
      <c r="R12" s="31"/>
    </row>
    <row r="13" ht="14.25" spans="1:18">
      <c r="A13" s="5">
        <v>305</v>
      </c>
      <c r="B13" s="5">
        <v>6</v>
      </c>
      <c r="C13" s="9">
        <v>1708</v>
      </c>
      <c r="D13" s="10">
        <v>1771</v>
      </c>
      <c r="E13" s="6">
        <f t="shared" ref="E13:E19" si="4">(D13-C13)</f>
        <v>63</v>
      </c>
      <c r="F13" s="5">
        <f t="shared" ref="F13:F19" si="5">B13*5</f>
        <v>30</v>
      </c>
      <c r="G13" s="11">
        <f t="shared" ref="G13:G19" si="6">IF(E13-F13&lt;0,0,E13-F13)</f>
        <v>33</v>
      </c>
      <c r="H13" s="5">
        <v>0.5483</v>
      </c>
      <c r="I13" s="22">
        <f t="shared" ref="I13:I19" si="7">ROUND(G13*H13,1)</f>
        <v>18.1</v>
      </c>
      <c r="J13" s="5"/>
      <c r="K13" s="23" t="s">
        <v>28</v>
      </c>
      <c r="L13" s="16">
        <v>200.2</v>
      </c>
      <c r="M13" s="27"/>
      <c r="N13" s="25"/>
      <c r="O13" s="26"/>
      <c r="P13" s="25"/>
      <c r="Q13" s="25"/>
      <c r="R13" s="31"/>
    </row>
    <row r="14" ht="14.25" spans="1:18">
      <c r="A14" s="5">
        <v>306</v>
      </c>
      <c r="B14" s="5">
        <v>6</v>
      </c>
      <c r="C14" s="9">
        <v>1749</v>
      </c>
      <c r="D14" s="10">
        <v>1815</v>
      </c>
      <c r="E14" s="6">
        <f t="shared" si="4"/>
        <v>66</v>
      </c>
      <c r="F14" s="5">
        <f t="shared" si="5"/>
        <v>30</v>
      </c>
      <c r="G14" s="11">
        <f t="shared" si="6"/>
        <v>36</v>
      </c>
      <c r="H14" s="5">
        <v>0.5483</v>
      </c>
      <c r="I14" s="22">
        <f t="shared" si="7"/>
        <v>19.7</v>
      </c>
      <c r="J14" s="5" t="s">
        <v>18</v>
      </c>
      <c r="K14" s="6" t="s">
        <v>29</v>
      </c>
      <c r="L14" s="16">
        <v>180.3</v>
      </c>
      <c r="M14" s="27"/>
      <c r="N14" s="25"/>
      <c r="O14" s="26"/>
      <c r="P14" s="25"/>
      <c r="Q14" s="25"/>
      <c r="R14" s="31"/>
    </row>
    <row r="15" ht="14.25" spans="1:18">
      <c r="A15" s="5">
        <v>307</v>
      </c>
      <c r="B15" s="5">
        <v>6</v>
      </c>
      <c r="C15" s="9">
        <v>2139</v>
      </c>
      <c r="D15" s="10">
        <v>2243</v>
      </c>
      <c r="E15" s="6">
        <f t="shared" si="4"/>
        <v>104</v>
      </c>
      <c r="F15" s="5">
        <f t="shared" si="5"/>
        <v>30</v>
      </c>
      <c r="G15" s="11">
        <f t="shared" si="6"/>
        <v>74</v>
      </c>
      <c r="H15" s="5">
        <v>0.5483</v>
      </c>
      <c r="I15" s="22">
        <f t="shared" si="7"/>
        <v>40.6</v>
      </c>
      <c r="J15" s="5" t="s">
        <v>18</v>
      </c>
      <c r="K15" s="23" t="s">
        <v>30</v>
      </c>
      <c r="L15" s="16">
        <v>168.07</v>
      </c>
      <c r="M15" s="27"/>
      <c r="N15" s="25"/>
      <c r="O15" s="26"/>
      <c r="P15" s="25"/>
      <c r="Q15" s="25"/>
      <c r="R15" s="31"/>
    </row>
    <row r="16" ht="14.25" spans="1:18">
      <c r="A16" s="5">
        <v>308</v>
      </c>
      <c r="B16" s="5">
        <v>6</v>
      </c>
      <c r="C16" s="9">
        <v>2014</v>
      </c>
      <c r="D16" s="10">
        <v>2082.34</v>
      </c>
      <c r="E16" s="6">
        <f t="shared" si="4"/>
        <v>68.3400000000001</v>
      </c>
      <c r="F16" s="5">
        <f t="shared" si="5"/>
        <v>30</v>
      </c>
      <c r="G16" s="11">
        <f t="shared" si="6"/>
        <v>38.3400000000001</v>
      </c>
      <c r="H16" s="5">
        <v>0.5483</v>
      </c>
      <c r="I16" s="22">
        <f t="shared" si="7"/>
        <v>21</v>
      </c>
      <c r="J16" s="5"/>
      <c r="K16" s="23" t="s">
        <v>31</v>
      </c>
      <c r="L16" s="16">
        <v>200</v>
      </c>
      <c r="M16" s="27"/>
      <c r="N16" s="25"/>
      <c r="O16" s="26"/>
      <c r="P16" s="25"/>
      <c r="Q16" s="25"/>
      <c r="R16" s="31"/>
    </row>
    <row r="17" ht="14.25" spans="1:18">
      <c r="A17" s="5">
        <v>309</v>
      </c>
      <c r="B17" s="5">
        <v>6</v>
      </c>
      <c r="C17" s="9">
        <v>2226</v>
      </c>
      <c r="D17" s="10">
        <v>2299.99</v>
      </c>
      <c r="E17" s="6">
        <f t="shared" si="4"/>
        <v>73.9899999999998</v>
      </c>
      <c r="F17" s="5">
        <f t="shared" si="5"/>
        <v>30</v>
      </c>
      <c r="G17" s="11">
        <f t="shared" si="6"/>
        <v>43.9899999999998</v>
      </c>
      <c r="H17" s="5">
        <v>0.5483</v>
      </c>
      <c r="I17" s="22">
        <f t="shared" si="7"/>
        <v>24.1</v>
      </c>
      <c r="J17" s="5"/>
      <c r="K17" s="28" t="s">
        <v>32</v>
      </c>
      <c r="L17" s="16">
        <v>200</v>
      </c>
      <c r="M17" s="27"/>
      <c r="N17" s="25"/>
      <c r="O17" s="26"/>
      <c r="P17" s="25"/>
      <c r="Q17" s="25"/>
      <c r="R17" s="31"/>
    </row>
    <row r="18" ht="14.25" spans="1:18">
      <c r="A18" s="5">
        <v>310</v>
      </c>
      <c r="B18" s="5">
        <v>6</v>
      </c>
      <c r="C18" s="9">
        <v>1396</v>
      </c>
      <c r="D18" s="10">
        <v>1430.58</v>
      </c>
      <c r="E18" s="6">
        <f t="shared" si="4"/>
        <v>34.5799999999999</v>
      </c>
      <c r="F18" s="5">
        <f t="shared" si="5"/>
        <v>30</v>
      </c>
      <c r="G18" s="11">
        <f t="shared" si="6"/>
        <v>4.57999999999993</v>
      </c>
      <c r="H18" s="5">
        <v>0.5483</v>
      </c>
      <c r="I18" s="22">
        <f t="shared" si="7"/>
        <v>2.5</v>
      </c>
      <c r="J18" s="5" t="s">
        <v>18</v>
      </c>
      <c r="K18" s="23" t="s">
        <v>33</v>
      </c>
      <c r="L18" s="16">
        <v>217.39</v>
      </c>
      <c r="M18" s="27"/>
      <c r="N18" s="25"/>
      <c r="O18" s="26"/>
      <c r="P18" s="25"/>
      <c r="Q18" s="25"/>
      <c r="R18" s="31"/>
    </row>
    <row r="19" ht="14.25" spans="1:18">
      <c r="A19" s="5">
        <v>311</v>
      </c>
      <c r="B19" s="5">
        <v>6</v>
      </c>
      <c r="C19" s="9">
        <v>1275</v>
      </c>
      <c r="D19" s="10">
        <v>1346.3</v>
      </c>
      <c r="E19" s="6">
        <f t="shared" si="4"/>
        <v>71.3</v>
      </c>
      <c r="F19" s="5">
        <f t="shared" si="5"/>
        <v>30</v>
      </c>
      <c r="G19" s="11">
        <f t="shared" si="6"/>
        <v>41.3</v>
      </c>
      <c r="H19" s="5">
        <v>0.5483</v>
      </c>
      <c r="I19" s="22">
        <f t="shared" si="7"/>
        <v>22.6</v>
      </c>
      <c r="J19" s="5"/>
      <c r="K19" s="23" t="s">
        <v>34</v>
      </c>
      <c r="L19" s="16">
        <v>200.15</v>
      </c>
      <c r="M19" s="27"/>
      <c r="N19" s="25"/>
      <c r="O19" s="26"/>
      <c r="P19" s="25"/>
      <c r="Q19" s="25"/>
      <c r="R19" s="31"/>
    </row>
    <row r="20" ht="14.25" spans="1:16">
      <c r="A20" s="5" t="s">
        <v>35</v>
      </c>
      <c r="B20" s="5"/>
      <c r="C20" s="13"/>
      <c r="D20" s="14" t="s">
        <v>36</v>
      </c>
      <c r="E20" s="5"/>
      <c r="F20" s="5"/>
      <c r="G20" s="5"/>
      <c r="H20" s="5"/>
      <c r="I20" s="22">
        <f>SUM(I4:I19)</f>
        <v>504.7</v>
      </c>
      <c r="J20" s="5"/>
      <c r="K20" s="5"/>
      <c r="L20" s="16"/>
      <c r="M20" s="17"/>
      <c r="N20" s="17"/>
      <c r="O20" s="17"/>
      <c r="P20" s="17"/>
    </row>
  </sheetData>
  <mergeCells count="3">
    <mergeCell ref="A1:K1"/>
    <mergeCell ref="B2:E2"/>
    <mergeCell ref="F2:K2"/>
  </mergeCells>
  <conditionalFormatting sqref="K4:K11 K13:K19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仁智2电费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2016-09-23T08:21:00Z</dcterms:created>
  <dcterms:modified xsi:type="dcterms:W3CDTF">2019-07-10T08:01:23Z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