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6B水费" sheetId="1" r:id="rId1"/>
  </sheets>
  <definedNames>
    <definedName name="_xlnm.Print_Area" localSheetId="0">仁智6B水费!$A$1:$K$27</definedName>
  </definedNames>
  <calcPr calcId="144525"/>
</workbook>
</file>

<file path=xl/sharedStrings.xml><?xml version="1.0" encoding="utf-8"?>
<sst xmlns="http://schemas.openxmlformats.org/spreadsheetml/2006/main" count="77" uniqueCount="64">
  <si>
    <t>学生宿舍用水记录表</t>
  </si>
  <si>
    <t>仁智6B#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</si>
  <si>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</si>
  <si>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</si>
  <si>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</si>
  <si>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</si>
  <si>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</si>
  <si>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</si>
  <si>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</si>
  <si>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</si>
  <si>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</si>
  <si>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</si>
  <si>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</si>
  <si>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</si>
  <si>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</si>
  <si>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</si>
  <si>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</si>
  <si>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6B-102</t>
  </si>
  <si>
    <t>是</t>
  </si>
  <si>
    <t>6B-207</t>
  </si>
  <si>
    <t>林静</t>
  </si>
  <si>
    <t>6B-208</t>
  </si>
  <si>
    <t>陈巧娟</t>
  </si>
  <si>
    <t>6B-209</t>
  </si>
  <si>
    <t>剡然</t>
  </si>
  <si>
    <t>6B-210</t>
  </si>
  <si>
    <t>戴玲玲</t>
  </si>
  <si>
    <t>6B-212</t>
  </si>
  <si>
    <t>吴利</t>
  </si>
  <si>
    <t>6B-213</t>
  </si>
  <si>
    <t>林芳艺</t>
  </si>
  <si>
    <t>6B-301</t>
  </si>
  <si>
    <t>王诗琪</t>
  </si>
  <si>
    <t>6B-302</t>
  </si>
  <si>
    <t>伍飘</t>
  </si>
  <si>
    <t>6B-303</t>
  </si>
  <si>
    <t>何艳芳</t>
  </si>
  <si>
    <t>6B-304</t>
  </si>
  <si>
    <t>杨文静</t>
  </si>
  <si>
    <t>6B-305</t>
  </si>
  <si>
    <t>陈艳媚</t>
  </si>
  <si>
    <t>6B-306</t>
  </si>
  <si>
    <t>范茜茜</t>
  </si>
  <si>
    <t>6B-307</t>
  </si>
  <si>
    <t>桑蓉</t>
  </si>
  <si>
    <t>6B-308</t>
  </si>
  <si>
    <t>曾佳华</t>
  </si>
  <si>
    <t>6B-309</t>
  </si>
  <si>
    <t>黄娟</t>
  </si>
  <si>
    <t>6B-310</t>
  </si>
  <si>
    <t>严思敏</t>
  </si>
  <si>
    <t>6B-311</t>
  </si>
  <si>
    <t>张莹</t>
  </si>
  <si>
    <t>6B-312</t>
  </si>
  <si>
    <t>李宇婷</t>
  </si>
  <si>
    <t>6B-313</t>
  </si>
  <si>
    <t>谢佳敏</t>
  </si>
  <si>
    <t>6B-401</t>
  </si>
  <si>
    <t>谢淑婷</t>
  </si>
  <si>
    <t>6B-407</t>
  </si>
  <si>
    <t>王凌君</t>
  </si>
  <si>
    <t>6B-507</t>
  </si>
  <si>
    <t>陈庚冰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</si>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</sst>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  <numFmt numFmtId="178" formatCode="0_);[Red]\(0\)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9"/>
      <color rgb="FF000000"/>
      <name val="Trebuchet MS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0" fontId="27" fillId="23" borderId="5" applyNumberFormat="0" applyAlignment="0" applyProtection="0">
      <alignment vertical="center"/>
    </xf>
    <xf numFmtId="0" fontId="28" fillId="25" borderId="9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178" fontId="4" fillId="0" borderId="1" xfId="49" applyNumberFormat="1" applyFont="1" applyBorder="1" applyAlignment="1">
      <alignment horizontal="center" vertical="center"/>
    </xf>
    <xf numFmtId="177" fontId="4" fillId="0" borderId="1" xfId="49" applyNumberFormat="1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7" fontId="4" fillId="2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1" xfId="49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K18" sqref="K18"/>
    </sheetView>
  </sheetViews>
  <sheetFormatPr defaultColWidth="9" defaultRowHeight="13.5"/>
  <cols>
    <col min="1" max="1" width="9" style="2"/>
    <col min="2" max="2" width="5.63333333333333" style="2" customWidth="1"/>
    <col min="3" max="3" width="7.75" style="3" customWidth="1"/>
    <col min="4" max="4" width="9.13333333333333" style="4" customWidth="1"/>
    <col min="5" max="5" width="6.5" style="5" customWidth="1"/>
    <col min="6" max="6" width="7.5" style="2" customWidth="1"/>
    <col min="7" max="7" width="6.25" style="2" customWidth="1"/>
    <col min="8" max="8" width="7.38333333333333" style="2" customWidth="1"/>
    <col min="9" max="9" width="10.75" style="2" customWidth="1"/>
    <col min="10" max="10" width="14.625" style="2" customWidth="1"/>
    <col min="11" max="11" width="9" style="2"/>
    <col min="12" max="12" width="16" style="2" customWidth="1"/>
    <col min="13" max="16384" width="9" style="2"/>
  </cols>
  <sheetData>
    <row r="1" ht="20.25" spans="1:12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5"/>
    </row>
    <row r="2" ht="14.25" spans="1:12">
      <c r="A2" s="8" t="s">
        <v>1</v>
      </c>
      <c r="B2" s="8" t="s">
        <v>2</v>
      </c>
      <c r="C2" s="8"/>
      <c r="D2" s="8"/>
      <c r="E2" s="9" t="s">
        <v>3</v>
      </c>
      <c r="F2" s="9"/>
      <c r="G2" s="9"/>
      <c r="H2" s="9"/>
      <c r="I2" s="9"/>
      <c r="J2" s="9"/>
      <c r="K2" s="9"/>
      <c r="L2" s="5"/>
    </row>
    <row r="3" ht="14.25" spans="1:14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24" t="s">
        <v>12</v>
      </c>
      <c r="J3" s="25" t="s">
        <v>13</v>
      </c>
      <c r="K3" s="26" t="s">
        <v>14</v>
      </c>
      <c r="L3" s="26" t="s">
        <v>15</v>
      </c>
      <c r="M3" s="27" t="s">
        <v>16</v>
      </c>
      <c r="N3" s="28"/>
    </row>
    <row r="4" s="1" customFormat="1" ht="14.25" spans="1:14">
      <c r="A4" s="13" t="s">
        <v>17</v>
      </c>
      <c r="B4" s="13">
        <v>3</v>
      </c>
      <c r="C4" s="14">
        <v>36</v>
      </c>
      <c r="D4" s="15">
        <v>41</v>
      </c>
      <c r="E4" s="16">
        <f>D4-C4</f>
        <v>5</v>
      </c>
      <c r="F4" s="13">
        <f>B4*2*1</f>
        <v>6</v>
      </c>
      <c r="G4" s="17">
        <f>IF(E4-F4&lt;0,0,E4-F4)</f>
        <v>0</v>
      </c>
      <c r="H4" s="13">
        <v>2.65</v>
      </c>
      <c r="I4" s="29">
        <f>ROUND(H4*G4,1)</f>
        <v>0</v>
      </c>
      <c r="J4" s="30" t="s">
        <v>18</v>
      </c>
      <c r="K4" s="31"/>
      <c r="L4" s="27"/>
      <c r="M4" s="32"/>
      <c r="N4" s="32"/>
    </row>
    <row r="5" s="2" customFormat="1" ht="15" spans="1:14">
      <c r="A5" s="18" t="s">
        <v>19</v>
      </c>
      <c r="B5" s="19">
        <v>6</v>
      </c>
      <c r="C5" s="14">
        <v>1123</v>
      </c>
      <c r="D5" s="15">
        <v>1129</v>
      </c>
      <c r="E5" s="16">
        <f>D5-C5</f>
        <v>6</v>
      </c>
      <c r="F5" s="13">
        <f>B5*2*1</f>
        <v>12</v>
      </c>
      <c r="G5" s="17">
        <f>IF(E5-F5&lt;0,0,E5-F5)</f>
        <v>0</v>
      </c>
      <c r="H5" s="13">
        <v>2.65</v>
      </c>
      <c r="I5" s="29">
        <f>ROUND(H5*G5,1)</f>
        <v>0</v>
      </c>
      <c r="J5" s="30" t="s">
        <v>18</v>
      </c>
      <c r="K5" s="33" t="s">
        <v>20</v>
      </c>
      <c r="L5" s="34">
        <v>153.9</v>
      </c>
      <c r="M5" s="32"/>
      <c r="N5" s="32"/>
    </row>
    <row r="6" ht="15" spans="1:14">
      <c r="A6" s="9" t="s">
        <v>21</v>
      </c>
      <c r="B6" s="19">
        <v>5</v>
      </c>
      <c r="C6" s="20">
        <v>858</v>
      </c>
      <c r="D6" s="21">
        <v>861</v>
      </c>
      <c r="E6" s="16">
        <f>D6-C6</f>
        <v>3</v>
      </c>
      <c r="F6" s="13">
        <f>B6*2*1</f>
        <v>10</v>
      </c>
      <c r="G6" s="17">
        <f>IF(E6-F6&lt;0,0,E6-F6)</f>
        <v>0</v>
      </c>
      <c r="H6" s="13">
        <v>2.65</v>
      </c>
      <c r="I6" s="29">
        <f>ROUND(H6*G6,1)</f>
        <v>0</v>
      </c>
      <c r="J6" s="30" t="s">
        <v>18</v>
      </c>
      <c r="K6" s="31" t="s">
        <v>22</v>
      </c>
      <c r="L6" s="34">
        <v>194.8</v>
      </c>
      <c r="M6" s="32"/>
      <c r="N6" s="32"/>
    </row>
    <row r="7" ht="15" spans="1:14">
      <c r="A7" s="9" t="s">
        <v>23</v>
      </c>
      <c r="B7" s="19">
        <v>6</v>
      </c>
      <c r="C7" s="20">
        <v>310</v>
      </c>
      <c r="D7" s="21">
        <v>313</v>
      </c>
      <c r="E7" s="16">
        <f>D7-C7</f>
        <v>3</v>
      </c>
      <c r="F7" s="13">
        <f>B7*2*1</f>
        <v>12</v>
      </c>
      <c r="G7" s="17">
        <f>IF(E7-F7&lt;0,0,E7-F7)</f>
        <v>0</v>
      </c>
      <c r="H7" s="13">
        <v>2.65</v>
      </c>
      <c r="I7" s="29">
        <f>ROUND(H7*G7,1)</f>
        <v>0</v>
      </c>
      <c r="J7" s="26" t="s">
        <v>18</v>
      </c>
      <c r="K7" s="31" t="s">
        <v>24</v>
      </c>
      <c r="L7" s="34">
        <v>202.93</v>
      </c>
      <c r="M7" s="32"/>
      <c r="N7" s="32"/>
    </row>
    <row r="8" ht="15" spans="1:14">
      <c r="A8" s="9" t="s">
        <v>25</v>
      </c>
      <c r="B8" s="19">
        <v>6</v>
      </c>
      <c r="C8" s="20">
        <v>1080</v>
      </c>
      <c r="D8" s="21">
        <v>1083</v>
      </c>
      <c r="E8" s="16">
        <f>D8-C8</f>
        <v>3</v>
      </c>
      <c r="F8" s="13">
        <f>B8*2*1</f>
        <v>12</v>
      </c>
      <c r="G8" s="17">
        <f>IF(E8-F8&lt;0,0,E8-F8)</f>
        <v>0</v>
      </c>
      <c r="H8" s="13">
        <v>2.65</v>
      </c>
      <c r="I8" s="29">
        <f>ROUND(H8*G8,1)</f>
        <v>0</v>
      </c>
      <c r="J8" s="26" t="s">
        <v>18</v>
      </c>
      <c r="K8" s="31" t="s">
        <v>26</v>
      </c>
      <c r="L8" s="34">
        <v>197.63</v>
      </c>
      <c r="M8" s="32"/>
      <c r="N8" s="32"/>
    </row>
    <row r="9" ht="15" spans="1:14">
      <c r="A9" s="9" t="s">
        <v>27</v>
      </c>
      <c r="B9" s="19">
        <v>6</v>
      </c>
      <c r="C9" s="20">
        <v>997</v>
      </c>
      <c r="D9" s="21">
        <v>1002</v>
      </c>
      <c r="E9" s="16">
        <f t="shared" ref="E9:E26" si="0">D9-C9</f>
        <v>5</v>
      </c>
      <c r="F9" s="13">
        <f t="shared" ref="F9:F26" si="1">B9*2*1</f>
        <v>12</v>
      </c>
      <c r="G9" s="17">
        <f t="shared" ref="G9:G26" si="2">IF(E9-F9&lt;0,0,E9-F9)</f>
        <v>0</v>
      </c>
      <c r="H9" s="13">
        <v>2.65</v>
      </c>
      <c r="I9" s="29">
        <f t="shared" ref="I9:I26" si="3">ROUND(H9*G9,1)</f>
        <v>0</v>
      </c>
      <c r="J9" s="26" t="s">
        <v>18</v>
      </c>
      <c r="K9" s="33" t="s">
        <v>28</v>
      </c>
      <c r="L9" s="34">
        <v>228.3</v>
      </c>
      <c r="M9" s="32"/>
      <c r="N9" s="32"/>
    </row>
    <row r="10" s="1" customFormat="1" ht="15" spans="1:14">
      <c r="A10" s="9" t="s">
        <v>29</v>
      </c>
      <c r="B10" s="19">
        <v>6</v>
      </c>
      <c r="C10" s="14">
        <v>1395</v>
      </c>
      <c r="D10" s="15">
        <v>1398</v>
      </c>
      <c r="E10" s="16">
        <f t="shared" si="0"/>
        <v>3</v>
      </c>
      <c r="F10" s="13">
        <f t="shared" si="1"/>
        <v>12</v>
      </c>
      <c r="G10" s="17">
        <f t="shared" si="2"/>
        <v>0</v>
      </c>
      <c r="H10" s="13">
        <v>2.65</v>
      </c>
      <c r="I10" s="29">
        <f t="shared" si="3"/>
        <v>0</v>
      </c>
      <c r="J10" s="26"/>
      <c r="K10" s="31" t="s">
        <v>30</v>
      </c>
      <c r="L10" s="34">
        <v>200.5</v>
      </c>
      <c r="M10" s="32"/>
      <c r="N10" s="32"/>
    </row>
    <row r="11" ht="15" spans="1:14">
      <c r="A11" s="9" t="s">
        <v>31</v>
      </c>
      <c r="B11" s="19">
        <v>6</v>
      </c>
      <c r="C11" s="20">
        <v>1281</v>
      </c>
      <c r="D11" s="21">
        <v>1284</v>
      </c>
      <c r="E11" s="16">
        <f t="shared" si="0"/>
        <v>3</v>
      </c>
      <c r="F11" s="13">
        <f t="shared" si="1"/>
        <v>12</v>
      </c>
      <c r="G11" s="17">
        <f t="shared" si="2"/>
        <v>0</v>
      </c>
      <c r="H11" s="13">
        <v>2.65</v>
      </c>
      <c r="I11" s="29">
        <f t="shared" si="3"/>
        <v>0</v>
      </c>
      <c r="J11" s="26"/>
      <c r="K11" s="33" t="s">
        <v>32</v>
      </c>
      <c r="L11" s="34">
        <v>200</v>
      </c>
      <c r="M11" s="32"/>
      <c r="N11" s="32"/>
    </row>
    <row r="12" s="1" customFormat="1" ht="15" spans="1:14">
      <c r="A12" s="9" t="s">
        <v>33</v>
      </c>
      <c r="B12" s="19">
        <v>6</v>
      </c>
      <c r="C12" s="14">
        <v>23</v>
      </c>
      <c r="D12" s="15">
        <v>24</v>
      </c>
      <c r="E12" s="16">
        <f t="shared" si="0"/>
        <v>1</v>
      </c>
      <c r="F12" s="13">
        <f t="shared" si="1"/>
        <v>12</v>
      </c>
      <c r="G12" s="17">
        <f t="shared" si="2"/>
        <v>0</v>
      </c>
      <c r="H12" s="13">
        <v>2.65</v>
      </c>
      <c r="I12" s="29">
        <f t="shared" si="3"/>
        <v>0</v>
      </c>
      <c r="J12" s="26"/>
      <c r="K12" s="31" t="s">
        <v>34</v>
      </c>
      <c r="L12" s="34">
        <v>200</v>
      </c>
      <c r="M12" s="32"/>
      <c r="N12" s="32"/>
    </row>
    <row r="13" ht="15" spans="1:14">
      <c r="A13" s="9" t="s">
        <v>35</v>
      </c>
      <c r="B13" s="19">
        <v>4</v>
      </c>
      <c r="C13" s="20">
        <v>1331</v>
      </c>
      <c r="D13" s="21">
        <v>1353</v>
      </c>
      <c r="E13" s="16">
        <f t="shared" si="0"/>
        <v>22</v>
      </c>
      <c r="F13" s="13">
        <f t="shared" si="1"/>
        <v>8</v>
      </c>
      <c r="G13" s="17">
        <f t="shared" si="2"/>
        <v>14</v>
      </c>
      <c r="H13" s="13">
        <v>2.65</v>
      </c>
      <c r="I13" s="29">
        <f t="shared" si="3"/>
        <v>37.1</v>
      </c>
      <c r="J13" s="26"/>
      <c r="K13" s="35" t="s">
        <v>36</v>
      </c>
      <c r="L13" s="34">
        <v>200.23</v>
      </c>
      <c r="M13" s="32"/>
      <c r="N13" s="32"/>
    </row>
    <row r="14" s="2" customFormat="1" ht="15" spans="1:14">
      <c r="A14" s="9" t="s">
        <v>37</v>
      </c>
      <c r="B14" s="19">
        <v>5</v>
      </c>
      <c r="C14" s="14">
        <v>123</v>
      </c>
      <c r="D14" s="15">
        <v>129</v>
      </c>
      <c r="E14" s="16">
        <f t="shared" si="0"/>
        <v>6</v>
      </c>
      <c r="F14" s="13">
        <f t="shared" si="1"/>
        <v>10</v>
      </c>
      <c r="G14" s="17">
        <f t="shared" si="2"/>
        <v>0</v>
      </c>
      <c r="H14" s="13">
        <v>2.65</v>
      </c>
      <c r="I14" s="29">
        <f t="shared" si="3"/>
        <v>0</v>
      </c>
      <c r="J14" s="26" t="s">
        <v>18</v>
      </c>
      <c r="K14" s="35" t="s">
        <v>38</v>
      </c>
      <c r="L14" s="34">
        <v>162.9</v>
      </c>
      <c r="M14" s="32"/>
      <c r="N14" s="32"/>
    </row>
    <row r="15" ht="14.25" spans="1:14">
      <c r="A15" s="9" t="s">
        <v>39</v>
      </c>
      <c r="B15" s="19">
        <v>6</v>
      </c>
      <c r="C15" s="20">
        <v>1172</v>
      </c>
      <c r="D15" s="21">
        <v>1173</v>
      </c>
      <c r="E15" s="16">
        <f t="shared" si="0"/>
        <v>1</v>
      </c>
      <c r="F15" s="13">
        <f t="shared" si="1"/>
        <v>12</v>
      </c>
      <c r="G15" s="17">
        <f t="shared" si="2"/>
        <v>0</v>
      </c>
      <c r="H15" s="13">
        <v>2.65</v>
      </c>
      <c r="I15" s="29">
        <f t="shared" si="3"/>
        <v>0</v>
      </c>
      <c r="J15" s="26"/>
      <c r="K15" s="33" t="s">
        <v>40</v>
      </c>
      <c r="L15" s="27">
        <v>200</v>
      </c>
      <c r="M15" s="32"/>
      <c r="N15" s="32"/>
    </row>
    <row r="16" ht="15" spans="1:14">
      <c r="A16" s="9" t="s">
        <v>41</v>
      </c>
      <c r="B16" s="19">
        <v>6</v>
      </c>
      <c r="C16" s="20">
        <v>1060</v>
      </c>
      <c r="D16" s="21">
        <v>1065</v>
      </c>
      <c r="E16" s="16">
        <f t="shared" si="0"/>
        <v>5</v>
      </c>
      <c r="F16" s="13">
        <f t="shared" si="1"/>
        <v>12</v>
      </c>
      <c r="G16" s="17">
        <f t="shared" si="2"/>
        <v>0</v>
      </c>
      <c r="H16" s="13">
        <v>2.65</v>
      </c>
      <c r="I16" s="29">
        <f t="shared" si="3"/>
        <v>0</v>
      </c>
      <c r="J16" s="26" t="s">
        <v>18</v>
      </c>
      <c r="K16" s="31" t="s">
        <v>42</v>
      </c>
      <c r="L16" s="34">
        <v>193.3</v>
      </c>
      <c r="M16" s="32"/>
      <c r="N16" s="32"/>
    </row>
    <row r="17" ht="14.25" spans="1:14">
      <c r="A17" s="9" t="s">
        <v>43</v>
      </c>
      <c r="B17" s="19">
        <v>6</v>
      </c>
      <c r="C17" s="20">
        <v>1350</v>
      </c>
      <c r="D17" s="21">
        <v>1358</v>
      </c>
      <c r="E17" s="16">
        <f t="shared" si="0"/>
        <v>8</v>
      </c>
      <c r="F17" s="13">
        <f t="shared" si="1"/>
        <v>12</v>
      </c>
      <c r="G17" s="17">
        <f t="shared" si="2"/>
        <v>0</v>
      </c>
      <c r="H17" s="13">
        <v>2.65</v>
      </c>
      <c r="I17" s="29">
        <f t="shared" si="3"/>
        <v>0</v>
      </c>
      <c r="J17" s="26"/>
      <c r="K17" s="31" t="s">
        <v>44</v>
      </c>
      <c r="L17" s="27">
        <v>200</v>
      </c>
      <c r="M17" s="32"/>
      <c r="N17" s="32"/>
    </row>
    <row r="18" ht="15" spans="1:14">
      <c r="A18" s="9" t="s">
        <v>45</v>
      </c>
      <c r="B18" s="19">
        <v>6</v>
      </c>
      <c r="C18" s="20">
        <v>1028</v>
      </c>
      <c r="D18" s="21">
        <v>1034</v>
      </c>
      <c r="E18" s="16">
        <f t="shared" si="0"/>
        <v>6</v>
      </c>
      <c r="F18" s="13">
        <f t="shared" si="1"/>
        <v>12</v>
      </c>
      <c r="G18" s="17">
        <f t="shared" si="2"/>
        <v>0</v>
      </c>
      <c r="H18" s="13">
        <v>2.65</v>
      </c>
      <c r="I18" s="29">
        <f t="shared" si="3"/>
        <v>0</v>
      </c>
      <c r="J18" s="26" t="s">
        <v>18</v>
      </c>
      <c r="K18" s="31" t="s">
        <v>46</v>
      </c>
      <c r="L18" s="34">
        <v>151.4</v>
      </c>
      <c r="M18" s="32"/>
      <c r="N18" s="32"/>
    </row>
    <row r="19" ht="15" spans="1:14">
      <c r="A19" s="9" t="s">
        <v>47</v>
      </c>
      <c r="B19" s="19">
        <v>6</v>
      </c>
      <c r="C19" s="20">
        <v>1167</v>
      </c>
      <c r="D19" s="21">
        <v>1170</v>
      </c>
      <c r="E19" s="16">
        <f t="shared" si="0"/>
        <v>3</v>
      </c>
      <c r="F19" s="13">
        <f t="shared" si="1"/>
        <v>12</v>
      </c>
      <c r="G19" s="17">
        <f t="shared" si="2"/>
        <v>0</v>
      </c>
      <c r="H19" s="13">
        <v>2.65</v>
      </c>
      <c r="I19" s="29">
        <f t="shared" si="3"/>
        <v>0</v>
      </c>
      <c r="J19" s="26" t="s">
        <v>18</v>
      </c>
      <c r="K19" s="31" t="s">
        <v>48</v>
      </c>
      <c r="L19" s="34">
        <v>169.6</v>
      </c>
      <c r="M19" s="32"/>
      <c r="N19" s="32"/>
    </row>
    <row r="20" ht="15" spans="1:14">
      <c r="A20" s="9" t="s">
        <v>49</v>
      </c>
      <c r="B20" s="19">
        <v>6</v>
      </c>
      <c r="C20" s="20">
        <v>1081</v>
      </c>
      <c r="D20" s="21">
        <v>1085</v>
      </c>
      <c r="E20" s="16">
        <f t="shared" si="0"/>
        <v>4</v>
      </c>
      <c r="F20" s="13">
        <f t="shared" si="1"/>
        <v>12</v>
      </c>
      <c r="G20" s="17">
        <f t="shared" si="2"/>
        <v>0</v>
      </c>
      <c r="H20" s="13">
        <v>2.65</v>
      </c>
      <c r="I20" s="29">
        <f t="shared" si="3"/>
        <v>0</v>
      </c>
      <c r="J20" s="26" t="s">
        <v>18</v>
      </c>
      <c r="K20" s="31" t="s">
        <v>50</v>
      </c>
      <c r="L20" s="34">
        <v>192.7</v>
      </c>
      <c r="M20" s="32"/>
      <c r="N20" s="32"/>
    </row>
    <row r="21" ht="15" spans="1:14">
      <c r="A21" s="9" t="s">
        <v>51</v>
      </c>
      <c r="B21" s="19">
        <v>6</v>
      </c>
      <c r="C21" s="20">
        <v>913</v>
      </c>
      <c r="D21" s="21">
        <v>917</v>
      </c>
      <c r="E21" s="16">
        <f t="shared" si="0"/>
        <v>4</v>
      </c>
      <c r="F21" s="13">
        <f t="shared" si="1"/>
        <v>12</v>
      </c>
      <c r="G21" s="17">
        <f t="shared" si="2"/>
        <v>0</v>
      </c>
      <c r="H21" s="13">
        <v>2.65</v>
      </c>
      <c r="I21" s="29">
        <f t="shared" si="3"/>
        <v>0</v>
      </c>
      <c r="J21" s="26"/>
      <c r="K21" s="31" t="s">
        <v>52</v>
      </c>
      <c r="L21" s="34">
        <v>200</v>
      </c>
      <c r="M21" s="32"/>
      <c r="N21" s="32"/>
    </row>
    <row r="22" ht="15" spans="1:14">
      <c r="A22" s="9" t="s">
        <v>53</v>
      </c>
      <c r="B22" s="19">
        <v>6</v>
      </c>
      <c r="C22" s="20">
        <v>1016</v>
      </c>
      <c r="D22" s="21">
        <v>1019</v>
      </c>
      <c r="E22" s="16">
        <f t="shared" si="0"/>
        <v>3</v>
      </c>
      <c r="F22" s="13">
        <f t="shared" si="1"/>
        <v>12</v>
      </c>
      <c r="G22" s="17">
        <f t="shared" si="2"/>
        <v>0</v>
      </c>
      <c r="H22" s="13">
        <v>2.65</v>
      </c>
      <c r="I22" s="29">
        <f t="shared" si="3"/>
        <v>0</v>
      </c>
      <c r="J22" s="26"/>
      <c r="K22" s="35" t="s">
        <v>54</v>
      </c>
      <c r="L22" s="34">
        <v>200.6</v>
      </c>
      <c r="M22" s="32"/>
      <c r="N22" s="32"/>
    </row>
    <row r="23" ht="15" spans="1:14">
      <c r="A23" s="9" t="s">
        <v>55</v>
      </c>
      <c r="B23" s="19">
        <v>6</v>
      </c>
      <c r="C23" s="20">
        <v>1186</v>
      </c>
      <c r="D23" s="21">
        <v>1189</v>
      </c>
      <c r="E23" s="16">
        <f t="shared" si="0"/>
        <v>3</v>
      </c>
      <c r="F23" s="13">
        <f t="shared" si="1"/>
        <v>12</v>
      </c>
      <c r="G23" s="17">
        <f t="shared" si="2"/>
        <v>0</v>
      </c>
      <c r="H23" s="13">
        <v>2.65</v>
      </c>
      <c r="I23" s="29">
        <f t="shared" si="3"/>
        <v>0</v>
      </c>
      <c r="J23" s="36" t="s">
        <v>18</v>
      </c>
      <c r="K23" s="31" t="s">
        <v>56</v>
      </c>
      <c r="L23" s="34">
        <v>201.02</v>
      </c>
      <c r="M23" s="32"/>
      <c r="N23" s="32"/>
    </row>
    <row r="24" s="1" customFormat="1" ht="15" spans="1:14">
      <c r="A24" s="13" t="s">
        <v>57</v>
      </c>
      <c r="B24" s="22">
        <v>3</v>
      </c>
      <c r="C24" s="14">
        <v>338</v>
      </c>
      <c r="D24" s="15">
        <v>341</v>
      </c>
      <c r="E24" s="16">
        <f t="shared" si="0"/>
        <v>3</v>
      </c>
      <c r="F24" s="13">
        <f t="shared" si="1"/>
        <v>6</v>
      </c>
      <c r="G24" s="17">
        <f t="shared" si="2"/>
        <v>0</v>
      </c>
      <c r="H24" s="13">
        <v>2.65</v>
      </c>
      <c r="I24" s="29">
        <f t="shared" si="3"/>
        <v>0</v>
      </c>
      <c r="J24" s="30" t="s">
        <v>18</v>
      </c>
      <c r="K24" s="31" t="s">
        <v>58</v>
      </c>
      <c r="L24" s="34">
        <v>188.6</v>
      </c>
      <c r="M24" s="37"/>
      <c r="N24" s="37"/>
    </row>
    <row r="25" ht="15" spans="1:14">
      <c r="A25" s="9" t="s">
        <v>59</v>
      </c>
      <c r="B25" s="19">
        <v>5</v>
      </c>
      <c r="C25" s="20">
        <v>166</v>
      </c>
      <c r="D25" s="21">
        <v>173</v>
      </c>
      <c r="E25" s="16">
        <f t="shared" si="0"/>
        <v>7</v>
      </c>
      <c r="F25" s="13">
        <f t="shared" si="1"/>
        <v>10</v>
      </c>
      <c r="G25" s="17">
        <f t="shared" si="2"/>
        <v>0</v>
      </c>
      <c r="H25" s="13">
        <v>2.65</v>
      </c>
      <c r="I25" s="29">
        <f t="shared" si="3"/>
        <v>0</v>
      </c>
      <c r="J25" s="26" t="s">
        <v>18</v>
      </c>
      <c r="K25" s="33" t="s">
        <v>60</v>
      </c>
      <c r="L25" s="34">
        <v>159.5</v>
      </c>
      <c r="M25" s="32"/>
      <c r="N25" s="32"/>
    </row>
    <row r="26" ht="13" customHeight="1" spans="1:14">
      <c r="A26" s="9" t="s">
        <v>61</v>
      </c>
      <c r="B26" s="19">
        <v>6</v>
      </c>
      <c r="C26" s="20">
        <v>1159</v>
      </c>
      <c r="D26" s="21">
        <v>1166</v>
      </c>
      <c r="E26" s="16">
        <f t="shared" si="0"/>
        <v>7</v>
      </c>
      <c r="F26" s="13">
        <f t="shared" si="1"/>
        <v>12</v>
      </c>
      <c r="G26" s="17">
        <f t="shared" si="2"/>
        <v>0</v>
      </c>
      <c r="H26" s="13">
        <v>2.65</v>
      </c>
      <c r="I26" s="29">
        <f t="shared" si="3"/>
        <v>0</v>
      </c>
      <c r="J26" s="26"/>
      <c r="K26" s="31" t="s">
        <v>62</v>
      </c>
      <c r="L26" s="34">
        <v>200</v>
      </c>
      <c r="M26" s="32"/>
      <c r="N26" s="32"/>
    </row>
    <row r="27" ht="14.25" spans="1:12">
      <c r="A27" s="23" t="s">
        <v>63</v>
      </c>
      <c r="B27" s="8"/>
      <c r="C27" s="8"/>
      <c r="D27" s="8"/>
      <c r="E27" s="8"/>
      <c r="F27" s="8"/>
      <c r="G27" s="8"/>
      <c r="H27" s="8"/>
      <c r="I27" s="38">
        <f>SUM(I4:I26)</f>
        <v>37.1</v>
      </c>
      <c r="J27" s="39"/>
      <c r="K27" s="39"/>
      <c r="L27" s="5"/>
    </row>
  </sheetData>
  <mergeCells count="5">
    <mergeCell ref="A1:K1"/>
    <mergeCell ref="B2:D2"/>
    <mergeCell ref="E2:K2"/>
    <mergeCell ref="B27:H27"/>
    <mergeCell ref="J27:K27"/>
  </mergeCells>
  <conditionalFormatting sqref="K4:K2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仁智6B水费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2017-10-21T06:16:00Z</dcterms:created>
  <dcterms:modified xsi:type="dcterms:W3CDTF">2019-07-17T03:57:37Z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