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Sheet1!$A$1:$K$25</definedName>
  </definedNames>
  <calcPr calcId="144525"/>
</workbook>
</file>

<file path=xl/sharedStrings.xml><?xml version="1.0" encoding="utf-8"?>
<sst xmlns="http://schemas.openxmlformats.org/spreadsheetml/2006/main" count="88" uniqueCount="34">
  <si>
    <t>学生宿舍用电记录表</t>
  </si>
  <si>
    <t>仁智11#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</si>
  <si>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</si>
  <si>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</si>
  <si>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</si>
  <si>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</si>
  <si>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</si>
  <si>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</si>
  <si>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</si>
  <si>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</si>
  <si>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</si>
  <si>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</si>
  <si>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</si>
  <si>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</si>
  <si>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</si>
  <si>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</si>
  <si>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</si>
  <si>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</si>
  <si>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/>
  </si>
  <si>
    <t>周淇萱</t>
  </si>
  <si>
    <t>廖承佳</t>
  </si>
  <si>
    <t>罗小燕</t>
  </si>
  <si>
    <t>庄晓芸</t>
  </si>
  <si>
    <t>刘艳</t>
  </si>
  <si>
    <t>吴如意</t>
  </si>
  <si>
    <t>张前</t>
  </si>
  <si>
    <t>杜诗华</t>
  </si>
  <si>
    <t>陈潇敏</t>
  </si>
  <si>
    <t>杨依玲</t>
  </si>
  <si>
    <t>詹妙新</t>
  </si>
  <si>
    <t>谢瑞敬</t>
  </si>
  <si>
    <t>张芳艺</t>
  </si>
  <si>
    <t>黄婷婷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</si>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</sst>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\(0.00\)"/>
    <numFmt numFmtId="177" formatCode="0_ "/>
    <numFmt numFmtId="178" formatCode="0.0_ "/>
    <numFmt numFmtId="179" formatCode="0.0;[Red]0.0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3" fillId="0" borderId="2" xfId="49" applyNumberFormat="1" applyFont="1" applyFill="1" applyBorder="1" applyAlignment="1">
      <alignment horizontal="center" vertical="top" wrapText="1" readingOrder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workbookViewId="0">
      <selection activeCell="L12" sqref="L12"/>
    </sheetView>
  </sheetViews>
  <sheetFormatPr defaultColWidth="9" defaultRowHeight="13.5"/>
  <cols>
    <col min="2" max="2" width="4.625" customWidth="1"/>
    <col min="3" max="3" width="8.625" customWidth="1"/>
    <col min="4" max="4" width="8.625" style="1" customWidth="1"/>
    <col min="5" max="7" width="6.625" customWidth="1"/>
    <col min="8" max="8" width="7.375" customWidth="1"/>
    <col min="9" max="9" width="8.375" customWidth="1"/>
    <col min="10" max="10" width="14.625" customWidth="1"/>
    <col min="11" max="11" width="7.375" customWidth="1"/>
    <col min="12" max="12" width="11.5" customWidth="1"/>
  </cols>
  <sheetData>
    <row r="1" ht="20.25" spans="1:14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12"/>
      <c r="M1" s="14"/>
      <c r="N1" s="14"/>
    </row>
    <row r="2" ht="14.25" spans="1:14">
      <c r="A2" s="4" t="s">
        <v>1</v>
      </c>
      <c r="B2" s="4" t="s">
        <v>2</v>
      </c>
      <c r="C2" s="4"/>
      <c r="D2" s="5"/>
      <c r="E2" s="4" t="s">
        <v>3</v>
      </c>
      <c r="F2" s="4"/>
      <c r="G2" s="4"/>
      <c r="H2" s="4"/>
      <c r="I2" s="4"/>
      <c r="J2" s="4"/>
      <c r="K2" s="4"/>
      <c r="L2" s="12"/>
      <c r="M2" s="14"/>
      <c r="N2" s="14"/>
    </row>
    <row r="3" ht="14.25" spans="1:14">
      <c r="A3" s="6" t="s">
        <v>4</v>
      </c>
      <c r="B3" s="6" t="s">
        <v>5</v>
      </c>
      <c r="C3" s="7" t="s">
        <v>6</v>
      </c>
      <c r="D3" s="8" t="s">
        <v>7</v>
      </c>
      <c r="E3" s="7" t="s">
        <v>8</v>
      </c>
      <c r="F3" s="9" t="s">
        <v>9</v>
      </c>
      <c r="G3" s="7" t="s">
        <v>10</v>
      </c>
      <c r="H3" s="6" t="s">
        <v>11</v>
      </c>
      <c r="I3" s="15" t="s">
        <v>12</v>
      </c>
      <c r="J3" s="16" t="s">
        <v>13</v>
      </c>
      <c r="K3" s="4" t="s">
        <v>14</v>
      </c>
      <c r="L3" s="4" t="s">
        <v>15</v>
      </c>
      <c r="M3" s="17" t="s">
        <v>16</v>
      </c>
      <c r="N3" s="18"/>
    </row>
    <row r="4" ht="14.25" spans="1:17">
      <c r="A4" s="4">
        <v>101</v>
      </c>
      <c r="B4" s="4">
        <v>6</v>
      </c>
      <c r="C4" s="10">
        <v>1060</v>
      </c>
      <c r="D4" s="10">
        <v>1106.44</v>
      </c>
      <c r="E4" s="5">
        <f t="shared" ref="E4:E14" si="0">D4-C4</f>
        <v>46.4400000000001</v>
      </c>
      <c r="F4" s="5">
        <f t="shared" ref="F4:F14" si="1">B4*5</f>
        <v>30</v>
      </c>
      <c r="G4" s="5">
        <f t="shared" ref="G4:G14" si="2">IF(E4-F4&lt;0,0,E4-F4)</f>
        <v>16.4400000000001</v>
      </c>
      <c r="H4" s="4">
        <v>0.5483</v>
      </c>
      <c r="I4" s="19">
        <f t="shared" ref="I4:I14" si="3">ROUND(G4*H4,1)</f>
        <v>9</v>
      </c>
      <c r="J4" s="5" t="s">
        <v>17</v>
      </c>
      <c r="K4" s="5"/>
      <c r="L4" s="4"/>
      <c r="M4" s="4"/>
      <c r="N4" s="14"/>
      <c r="P4" t="s">
        <v>18</v>
      </c>
      <c r="Q4" t="s">
        <v>18</v>
      </c>
    </row>
    <row r="5" ht="14.25" spans="1:17">
      <c r="A5" s="4">
        <v>102</v>
      </c>
      <c r="B5" s="4">
        <v>6</v>
      </c>
      <c r="C5" s="10">
        <v>1766</v>
      </c>
      <c r="D5" s="10">
        <v>1823.89</v>
      </c>
      <c r="E5" s="5">
        <f t="shared" si="0"/>
        <v>57.8900000000001</v>
      </c>
      <c r="F5" s="5">
        <f t="shared" si="1"/>
        <v>30</v>
      </c>
      <c r="G5" s="5">
        <f t="shared" si="2"/>
        <v>27.8900000000001</v>
      </c>
      <c r="H5" s="4">
        <v>0.5483</v>
      </c>
      <c r="I5" s="19">
        <f t="shared" si="3"/>
        <v>15.3</v>
      </c>
      <c r="J5" s="5"/>
      <c r="K5" s="20" t="s">
        <v>19</v>
      </c>
      <c r="L5" s="4">
        <v>200</v>
      </c>
      <c r="M5" s="4"/>
      <c r="N5" s="14"/>
      <c r="P5" t="s">
        <v>18</v>
      </c>
      <c r="Q5" t="s">
        <v>18</v>
      </c>
    </row>
    <row r="6" ht="14.25" spans="1:17">
      <c r="A6" s="4">
        <v>103</v>
      </c>
      <c r="B6" s="4">
        <v>6</v>
      </c>
      <c r="C6" s="10">
        <v>1879</v>
      </c>
      <c r="D6" s="10">
        <v>1935.48</v>
      </c>
      <c r="E6" s="5">
        <f t="shared" si="0"/>
        <v>56.48</v>
      </c>
      <c r="F6" s="5">
        <f t="shared" si="1"/>
        <v>30</v>
      </c>
      <c r="G6" s="5">
        <f t="shared" si="2"/>
        <v>26.48</v>
      </c>
      <c r="H6" s="4">
        <v>0.5483</v>
      </c>
      <c r="I6" s="19">
        <f t="shared" si="3"/>
        <v>14.5</v>
      </c>
      <c r="J6" s="5" t="s">
        <v>17</v>
      </c>
      <c r="K6" s="5"/>
      <c r="L6" s="4"/>
      <c r="M6" s="4"/>
      <c r="N6" s="14"/>
      <c r="P6" t="s">
        <v>18</v>
      </c>
      <c r="Q6" t="s">
        <v>18</v>
      </c>
    </row>
    <row r="7" ht="14.25" spans="1:17">
      <c r="A7" s="4">
        <v>104</v>
      </c>
      <c r="B7" s="4">
        <v>5</v>
      </c>
      <c r="C7" s="10">
        <v>1773</v>
      </c>
      <c r="D7" s="10">
        <v>1853.2</v>
      </c>
      <c r="E7" s="5">
        <f t="shared" si="0"/>
        <v>80.2</v>
      </c>
      <c r="F7" s="5">
        <f t="shared" si="1"/>
        <v>25</v>
      </c>
      <c r="G7" s="5">
        <f t="shared" si="2"/>
        <v>55.2</v>
      </c>
      <c r="H7" s="4">
        <v>0.5483</v>
      </c>
      <c r="I7" s="19">
        <f t="shared" si="3"/>
        <v>30.3</v>
      </c>
      <c r="J7" s="5"/>
      <c r="K7" s="5"/>
      <c r="L7" s="4"/>
      <c r="M7" s="4"/>
      <c r="N7" s="14"/>
      <c r="P7" t="s">
        <v>18</v>
      </c>
      <c r="Q7" t="s">
        <v>18</v>
      </c>
    </row>
    <row r="8" ht="14.25" spans="1:17">
      <c r="A8" s="4">
        <v>105</v>
      </c>
      <c r="B8" s="4">
        <v>0</v>
      </c>
      <c r="C8" s="10">
        <v>201</v>
      </c>
      <c r="D8" s="10">
        <v>241.24</v>
      </c>
      <c r="E8" s="5">
        <f t="shared" si="0"/>
        <v>40.24</v>
      </c>
      <c r="F8" s="5">
        <f t="shared" si="1"/>
        <v>0</v>
      </c>
      <c r="G8" s="5">
        <f t="shared" si="2"/>
        <v>40.24</v>
      </c>
      <c r="H8" s="4">
        <v>0.5483</v>
      </c>
      <c r="I8" s="19">
        <f t="shared" si="3"/>
        <v>22.1</v>
      </c>
      <c r="J8" s="5" t="s">
        <v>17</v>
      </c>
      <c r="K8" s="5"/>
      <c r="L8" s="21"/>
      <c r="M8" s="4"/>
      <c r="N8" s="14"/>
      <c r="P8" t="s">
        <v>18</v>
      </c>
      <c r="Q8" t="s">
        <v>18</v>
      </c>
    </row>
    <row r="9" ht="14.25" spans="1:17">
      <c r="A9" s="4">
        <v>106</v>
      </c>
      <c r="B9" s="4">
        <v>6</v>
      </c>
      <c r="C9" s="10">
        <v>1861</v>
      </c>
      <c r="D9" s="10">
        <v>1951.02</v>
      </c>
      <c r="E9" s="5">
        <f t="shared" si="0"/>
        <v>90.02</v>
      </c>
      <c r="F9" s="5">
        <f t="shared" si="1"/>
        <v>30</v>
      </c>
      <c r="G9" s="5">
        <f t="shared" si="2"/>
        <v>60.02</v>
      </c>
      <c r="H9" s="4">
        <v>0.5483</v>
      </c>
      <c r="I9" s="19">
        <f t="shared" si="3"/>
        <v>32.9</v>
      </c>
      <c r="J9" s="5" t="s">
        <v>17</v>
      </c>
      <c r="K9" s="5"/>
      <c r="L9" s="4"/>
      <c r="M9" s="4"/>
      <c r="N9" s="14"/>
      <c r="P9" t="s">
        <v>18</v>
      </c>
      <c r="Q9" t="s">
        <v>18</v>
      </c>
    </row>
    <row r="10" ht="14.25" spans="1:17">
      <c r="A10" s="4">
        <v>107</v>
      </c>
      <c r="B10" s="4">
        <v>6</v>
      </c>
      <c r="C10" s="10">
        <v>1631</v>
      </c>
      <c r="D10" s="10">
        <v>1690.46</v>
      </c>
      <c r="E10" s="5">
        <f t="shared" si="0"/>
        <v>59.46</v>
      </c>
      <c r="F10" s="5">
        <f t="shared" si="1"/>
        <v>30</v>
      </c>
      <c r="G10" s="5">
        <f t="shared" si="2"/>
        <v>29.46</v>
      </c>
      <c r="H10" s="4">
        <v>0.5483</v>
      </c>
      <c r="I10" s="19">
        <f t="shared" si="3"/>
        <v>16.2</v>
      </c>
      <c r="J10" s="5" t="s">
        <v>17</v>
      </c>
      <c r="K10" s="20" t="s">
        <v>20</v>
      </c>
      <c r="L10" s="22">
        <v>67.06</v>
      </c>
      <c r="M10" s="4"/>
      <c r="N10" s="14"/>
      <c r="P10" t="s">
        <v>18</v>
      </c>
      <c r="Q10" t="s">
        <v>18</v>
      </c>
    </row>
    <row r="11" ht="14.25" spans="1:17">
      <c r="A11" s="4">
        <v>109</v>
      </c>
      <c r="B11" s="4">
        <v>6</v>
      </c>
      <c r="C11" s="10">
        <v>2071</v>
      </c>
      <c r="D11" s="10">
        <v>2131.21</v>
      </c>
      <c r="E11" s="5">
        <f t="shared" si="0"/>
        <v>60.21</v>
      </c>
      <c r="F11" s="5">
        <f t="shared" si="1"/>
        <v>30</v>
      </c>
      <c r="G11" s="5">
        <f t="shared" si="2"/>
        <v>30.21</v>
      </c>
      <c r="H11" s="4">
        <v>0.5483</v>
      </c>
      <c r="I11" s="19">
        <f t="shared" si="3"/>
        <v>16.6</v>
      </c>
      <c r="J11" s="5" t="s">
        <v>17</v>
      </c>
      <c r="K11" s="20" t="s">
        <v>21</v>
      </c>
      <c r="L11" s="22">
        <v>184.1</v>
      </c>
      <c r="M11" s="4"/>
      <c r="N11" s="14"/>
      <c r="P11" t="s">
        <v>18</v>
      </c>
      <c r="Q11" t="s">
        <v>18</v>
      </c>
    </row>
    <row r="12" ht="14.25" spans="1:17">
      <c r="A12" s="4">
        <v>110</v>
      </c>
      <c r="B12" s="4">
        <v>6</v>
      </c>
      <c r="C12" s="10">
        <v>2732</v>
      </c>
      <c r="D12" s="10">
        <v>2842.24</v>
      </c>
      <c r="E12" s="5">
        <f t="shared" si="0"/>
        <v>110.24</v>
      </c>
      <c r="F12" s="5">
        <f t="shared" si="1"/>
        <v>30</v>
      </c>
      <c r="G12" s="5">
        <f t="shared" si="2"/>
        <v>80.2399999999998</v>
      </c>
      <c r="H12" s="4">
        <v>0.5483</v>
      </c>
      <c r="I12" s="19">
        <f t="shared" si="3"/>
        <v>44</v>
      </c>
      <c r="J12" s="5" t="s">
        <v>17</v>
      </c>
      <c r="K12" s="20" t="s">
        <v>22</v>
      </c>
      <c r="L12" s="4">
        <v>0.2</v>
      </c>
      <c r="M12" s="4"/>
      <c r="N12" s="14"/>
      <c r="P12" t="s">
        <v>18</v>
      </c>
      <c r="Q12" t="s">
        <v>18</v>
      </c>
    </row>
    <row r="13" ht="14.25" spans="1:17">
      <c r="A13" s="4">
        <v>111</v>
      </c>
      <c r="B13" s="4">
        <v>6</v>
      </c>
      <c r="C13" s="10">
        <v>2981</v>
      </c>
      <c r="D13" s="10">
        <v>3069.46</v>
      </c>
      <c r="E13" s="5">
        <f t="shared" si="0"/>
        <v>88.46</v>
      </c>
      <c r="F13" s="5">
        <f t="shared" si="1"/>
        <v>30</v>
      </c>
      <c r="G13" s="5">
        <f t="shared" si="2"/>
        <v>58.46</v>
      </c>
      <c r="H13" s="4">
        <v>0.5483</v>
      </c>
      <c r="I13" s="19">
        <f t="shared" si="3"/>
        <v>32.1</v>
      </c>
      <c r="J13" s="5" t="s">
        <v>17</v>
      </c>
      <c r="K13" s="20" t="s">
        <v>23</v>
      </c>
      <c r="L13" s="22">
        <v>167.9</v>
      </c>
      <c r="M13" s="4"/>
      <c r="N13" s="14"/>
      <c r="P13" t="s">
        <v>18</v>
      </c>
      <c r="Q13" t="s">
        <v>18</v>
      </c>
    </row>
    <row r="14" ht="14.25" spans="1:17">
      <c r="A14" s="4">
        <v>112</v>
      </c>
      <c r="B14" s="4">
        <v>6</v>
      </c>
      <c r="C14" s="10">
        <v>1511</v>
      </c>
      <c r="D14" s="10">
        <v>1562.9</v>
      </c>
      <c r="E14" s="5">
        <f t="shared" si="0"/>
        <v>51.9000000000001</v>
      </c>
      <c r="F14" s="5">
        <f t="shared" si="1"/>
        <v>30</v>
      </c>
      <c r="G14" s="5">
        <f t="shared" si="2"/>
        <v>21.9000000000001</v>
      </c>
      <c r="H14" s="4">
        <v>0.5483</v>
      </c>
      <c r="I14" s="19">
        <f t="shared" si="3"/>
        <v>12</v>
      </c>
      <c r="J14" s="5"/>
      <c r="K14" s="20" t="s">
        <v>24</v>
      </c>
      <c r="L14" s="22">
        <v>200</v>
      </c>
      <c r="M14" s="4"/>
      <c r="N14" s="14"/>
      <c r="P14" t="s">
        <v>18</v>
      </c>
      <c r="Q14" t="s">
        <v>18</v>
      </c>
    </row>
    <row r="15" ht="14.25" spans="1:17">
      <c r="A15" s="4">
        <v>204</v>
      </c>
      <c r="B15" s="4">
        <v>5</v>
      </c>
      <c r="C15" s="10">
        <v>942</v>
      </c>
      <c r="D15" s="10">
        <v>982.27</v>
      </c>
      <c r="E15" s="5">
        <f t="shared" ref="E15:E32" si="4">D15-C15</f>
        <v>40.27</v>
      </c>
      <c r="F15" s="5">
        <f t="shared" ref="F15:F63" si="5">B15*5</f>
        <v>25</v>
      </c>
      <c r="G15" s="5">
        <f t="shared" ref="G15:G32" si="6">IF(E15-F15&lt;0,0,E15-F15)</f>
        <v>15.27</v>
      </c>
      <c r="H15" s="4">
        <v>0.5483</v>
      </c>
      <c r="I15" s="19">
        <f t="shared" ref="I15:I32" si="7">ROUND(G15*H15,1)</f>
        <v>8.4</v>
      </c>
      <c r="J15" s="5" t="s">
        <v>17</v>
      </c>
      <c r="K15" s="20" t="s">
        <v>25</v>
      </c>
      <c r="L15" s="4"/>
      <c r="M15" s="4"/>
      <c r="N15" s="14"/>
      <c r="P15" t="s">
        <v>18</v>
      </c>
      <c r="Q15" t="s">
        <v>18</v>
      </c>
    </row>
    <row r="16" ht="14.25" spans="1:17">
      <c r="A16" s="4">
        <v>205</v>
      </c>
      <c r="B16" s="4">
        <v>5</v>
      </c>
      <c r="C16" s="10">
        <v>1612</v>
      </c>
      <c r="D16" s="10">
        <v>1662.37</v>
      </c>
      <c r="E16" s="5">
        <f t="shared" si="4"/>
        <v>50.3699999999999</v>
      </c>
      <c r="F16" s="5">
        <f t="shared" si="5"/>
        <v>25</v>
      </c>
      <c r="G16" s="5">
        <f t="shared" si="6"/>
        <v>25.3699999999999</v>
      </c>
      <c r="H16" s="4">
        <v>0.5483</v>
      </c>
      <c r="I16" s="19">
        <f t="shared" si="7"/>
        <v>13.9</v>
      </c>
      <c r="J16" s="5"/>
      <c r="K16" s="20" t="s">
        <v>26</v>
      </c>
      <c r="L16" s="22">
        <v>200</v>
      </c>
      <c r="M16" s="4"/>
      <c r="N16" s="14"/>
      <c r="P16" t="s">
        <v>18</v>
      </c>
      <c r="Q16" t="s">
        <v>18</v>
      </c>
    </row>
    <row r="17" ht="14.25" spans="1:17">
      <c r="A17" s="4">
        <v>206</v>
      </c>
      <c r="B17" s="4">
        <v>5</v>
      </c>
      <c r="C17" s="10">
        <v>1642</v>
      </c>
      <c r="D17" s="10">
        <v>1700.78</v>
      </c>
      <c r="E17" s="5">
        <f t="shared" si="4"/>
        <v>58.78</v>
      </c>
      <c r="F17" s="5">
        <f t="shared" si="5"/>
        <v>25</v>
      </c>
      <c r="G17" s="5">
        <f t="shared" si="6"/>
        <v>33.78</v>
      </c>
      <c r="H17" s="4">
        <v>0.5483</v>
      </c>
      <c r="I17" s="19">
        <f t="shared" si="7"/>
        <v>18.5</v>
      </c>
      <c r="J17" s="5"/>
      <c r="K17" s="20" t="s">
        <v>27</v>
      </c>
      <c r="L17" s="22">
        <v>203.4</v>
      </c>
      <c r="M17" s="4"/>
      <c r="N17" s="14"/>
      <c r="P17" t="s">
        <v>18</v>
      </c>
      <c r="Q17" t="s">
        <v>18</v>
      </c>
    </row>
    <row r="18" ht="14.25" spans="1:17">
      <c r="A18" s="4">
        <v>207</v>
      </c>
      <c r="B18" s="4">
        <v>4</v>
      </c>
      <c r="C18" s="10">
        <v>1992</v>
      </c>
      <c r="D18" s="10">
        <v>2074.99</v>
      </c>
      <c r="E18" s="5">
        <f t="shared" si="4"/>
        <v>82.9899999999998</v>
      </c>
      <c r="F18" s="5">
        <f t="shared" si="5"/>
        <v>20</v>
      </c>
      <c r="G18" s="5">
        <f t="shared" si="6"/>
        <v>62.9899999999998</v>
      </c>
      <c r="H18" s="4">
        <v>0.5483</v>
      </c>
      <c r="I18" s="19">
        <f t="shared" si="7"/>
        <v>34.5</v>
      </c>
      <c r="J18" s="5" t="s">
        <v>17</v>
      </c>
      <c r="K18" s="23" t="s">
        <v>28</v>
      </c>
      <c r="L18" s="22">
        <v>189.5</v>
      </c>
      <c r="M18" s="4"/>
      <c r="N18" s="14"/>
      <c r="P18" t="s">
        <v>18</v>
      </c>
      <c r="Q18" t="s">
        <v>18</v>
      </c>
    </row>
    <row r="19" ht="14.25" spans="1:17">
      <c r="A19" s="4">
        <v>208</v>
      </c>
      <c r="B19" s="4">
        <v>6</v>
      </c>
      <c r="C19" s="10">
        <v>1506</v>
      </c>
      <c r="D19" s="10">
        <v>1505.62</v>
      </c>
      <c r="E19" s="5">
        <f t="shared" si="4"/>
        <v>-0.380000000000109</v>
      </c>
      <c r="F19" s="5">
        <f t="shared" si="5"/>
        <v>30</v>
      </c>
      <c r="G19" s="5">
        <f t="shared" si="6"/>
        <v>0</v>
      </c>
      <c r="H19" s="4">
        <v>0.5483</v>
      </c>
      <c r="I19" s="19">
        <f t="shared" si="7"/>
        <v>0</v>
      </c>
      <c r="J19" s="5" t="s">
        <v>17</v>
      </c>
      <c r="K19" s="23" t="s">
        <v>29</v>
      </c>
      <c r="L19" s="22">
        <v>200</v>
      </c>
      <c r="M19" s="4"/>
      <c r="N19" s="14"/>
      <c r="P19" t="s">
        <v>18</v>
      </c>
      <c r="Q19" t="s">
        <v>18</v>
      </c>
    </row>
    <row r="20" ht="14.25" spans="1:17">
      <c r="A20" s="4">
        <v>209</v>
      </c>
      <c r="B20" s="4">
        <v>4</v>
      </c>
      <c r="C20" s="10">
        <v>1347</v>
      </c>
      <c r="D20" s="10">
        <v>1413.12</v>
      </c>
      <c r="E20" s="5">
        <f t="shared" si="4"/>
        <v>66.1199999999999</v>
      </c>
      <c r="F20" s="5">
        <f t="shared" si="5"/>
        <v>20</v>
      </c>
      <c r="G20" s="5">
        <f t="shared" si="6"/>
        <v>46.1199999999999</v>
      </c>
      <c r="H20" s="4">
        <v>0.5483</v>
      </c>
      <c r="I20" s="19">
        <f t="shared" si="7"/>
        <v>25.3</v>
      </c>
      <c r="J20" s="5"/>
      <c r="K20" s="23" t="s">
        <v>30</v>
      </c>
      <c r="L20" s="22">
        <v>590.8</v>
      </c>
      <c r="M20" s="4"/>
      <c r="N20" s="14"/>
      <c r="P20" t="s">
        <v>18</v>
      </c>
      <c r="Q20" t="s">
        <v>18</v>
      </c>
    </row>
    <row r="21" ht="14.25" spans="1:17">
      <c r="A21" s="4">
        <v>210</v>
      </c>
      <c r="B21" s="4">
        <v>5</v>
      </c>
      <c r="C21" s="10">
        <v>2082</v>
      </c>
      <c r="D21" s="10">
        <v>2116.98</v>
      </c>
      <c r="E21" s="5">
        <f t="shared" si="4"/>
        <v>34.98</v>
      </c>
      <c r="F21" s="5">
        <f t="shared" si="5"/>
        <v>25</v>
      </c>
      <c r="G21" s="5">
        <f t="shared" si="6"/>
        <v>9.98000000000002</v>
      </c>
      <c r="H21" s="4">
        <v>0.5483</v>
      </c>
      <c r="I21" s="19">
        <f t="shared" si="7"/>
        <v>5.5</v>
      </c>
      <c r="J21" s="5"/>
      <c r="K21" s="23" t="s">
        <v>30</v>
      </c>
      <c r="L21" s="22">
        <v>590.8</v>
      </c>
      <c r="M21" s="4"/>
      <c r="N21" s="14"/>
      <c r="P21" t="s">
        <v>18</v>
      </c>
      <c r="Q21" t="s">
        <v>18</v>
      </c>
    </row>
    <row r="22" ht="14.25" spans="1:17">
      <c r="A22" s="4">
        <v>211</v>
      </c>
      <c r="B22" s="4">
        <v>5</v>
      </c>
      <c r="C22" s="10">
        <v>1060</v>
      </c>
      <c r="D22" s="10">
        <v>1091.93</v>
      </c>
      <c r="E22" s="5">
        <f t="shared" si="4"/>
        <v>31.9300000000001</v>
      </c>
      <c r="F22" s="5">
        <f t="shared" si="5"/>
        <v>25</v>
      </c>
      <c r="G22" s="5">
        <f t="shared" si="6"/>
        <v>6.93000000000006</v>
      </c>
      <c r="H22" s="4">
        <v>0.5483</v>
      </c>
      <c r="I22" s="19">
        <f t="shared" si="7"/>
        <v>3.8</v>
      </c>
      <c r="J22" s="5"/>
      <c r="K22" s="20" t="s">
        <v>31</v>
      </c>
      <c r="L22" s="22">
        <v>200</v>
      </c>
      <c r="M22" s="4"/>
      <c r="N22" s="14"/>
      <c r="P22" t="s">
        <v>18</v>
      </c>
      <c r="Q22" t="s">
        <v>18</v>
      </c>
    </row>
    <row r="23" ht="14.25" spans="1:17">
      <c r="A23" s="4">
        <v>212</v>
      </c>
      <c r="B23" s="4">
        <v>6</v>
      </c>
      <c r="C23" s="10">
        <v>1888</v>
      </c>
      <c r="D23" s="10">
        <v>1921.83</v>
      </c>
      <c r="E23" s="5">
        <f t="shared" si="4"/>
        <v>33.8299999999999</v>
      </c>
      <c r="F23" s="5">
        <f t="shared" si="5"/>
        <v>30</v>
      </c>
      <c r="G23" s="5">
        <f t="shared" si="6"/>
        <v>3.82999999999993</v>
      </c>
      <c r="H23" s="4">
        <v>0.5483</v>
      </c>
      <c r="I23" s="19">
        <f t="shared" si="7"/>
        <v>2.1</v>
      </c>
      <c r="J23" s="5"/>
      <c r="K23" s="23" t="s">
        <v>32</v>
      </c>
      <c r="L23" s="22">
        <v>200</v>
      </c>
      <c r="M23" s="4"/>
      <c r="N23" s="14"/>
      <c r="P23" t="s">
        <v>18</v>
      </c>
      <c r="Q23" t="s">
        <v>18</v>
      </c>
    </row>
    <row r="24" ht="14.25" spans="1:17">
      <c r="A24" s="4">
        <v>213</v>
      </c>
      <c r="B24" s="4">
        <v>6</v>
      </c>
      <c r="C24" s="10">
        <v>1517</v>
      </c>
      <c r="D24" s="10">
        <v>1563.96</v>
      </c>
      <c r="E24" s="5">
        <f t="shared" si="4"/>
        <v>46.96</v>
      </c>
      <c r="F24" s="5">
        <f t="shared" si="5"/>
        <v>30</v>
      </c>
      <c r="G24" s="5">
        <f t="shared" si="6"/>
        <v>16.96</v>
      </c>
      <c r="H24" s="4">
        <v>0.5483</v>
      </c>
      <c r="I24" s="19">
        <f t="shared" si="7"/>
        <v>9.3</v>
      </c>
      <c r="J24" s="5" t="s">
        <v>17</v>
      </c>
      <c r="K24" s="23" t="s">
        <v>30</v>
      </c>
      <c r="L24" s="22">
        <v>590.8</v>
      </c>
      <c r="M24" s="4"/>
      <c r="N24" s="14"/>
      <c r="P24" t="s">
        <v>18</v>
      </c>
      <c r="Q24" t="s">
        <v>18</v>
      </c>
    </row>
    <row r="25" ht="14.25" spans="1:14">
      <c r="A25" s="4" t="s">
        <v>33</v>
      </c>
      <c r="B25" s="4"/>
      <c r="C25" s="5"/>
      <c r="D25" s="5"/>
      <c r="E25" s="5"/>
      <c r="F25" s="5"/>
      <c r="G25" s="5"/>
      <c r="H25" s="11"/>
      <c r="I25" s="24">
        <f>SUM(I4:I24)</f>
        <v>366.3</v>
      </c>
      <c r="J25" s="24"/>
      <c r="K25" s="25"/>
      <c r="L25" s="12"/>
      <c r="M25" s="14"/>
      <c r="N25" s="14"/>
    </row>
    <row r="26" ht="14.25" spans="1:14">
      <c r="A26" s="12"/>
      <c r="B26" s="12"/>
      <c r="G26" s="13"/>
      <c r="H26" s="14"/>
      <c r="I26" s="26"/>
      <c r="J26" s="27"/>
      <c r="K26" s="27"/>
      <c r="L26" s="14"/>
      <c r="M26" s="14"/>
      <c r="N26" s="14"/>
    </row>
  </sheetData>
  <mergeCells count="3">
    <mergeCell ref="A1:K1"/>
    <mergeCell ref="B2:D2"/>
    <mergeCell ref="E2:K2"/>
  </mergeCells>
  <conditionalFormatting sqref="K5">
    <cfRule type="duplicateValues" dxfId="0" priority="2"/>
  </conditionalFormatting>
  <conditionalFormatting sqref="K10:K24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2018-12-11T11:06:00Z</dcterms:created>
  <dcterms:modified xsi:type="dcterms:W3CDTF">2019-07-17T04:15:00Z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