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5电费" sheetId="1" r:id="rId1"/>
  </sheets>
  <definedNames>
    <definedName name="_xlnm.Print_Area" localSheetId="0">仁智5电费!$A$1:$K$33</definedName>
  </definedNames>
  <calcPr calcId="144525"/>
</workbook>
</file>

<file path=xl/sharedStrings.xml><?xml version="1.0" encoding="utf-8"?>
<sst xmlns="http://schemas.openxmlformats.org/spreadsheetml/2006/main" count="48" uniqueCount="48">
  <si>
    <t xml:space="preserve">    学生宿舍用电记录表</t>
  </si>
  <si>
    <t>仁智5#</t>
  </si>
  <si>
    <t>2019.5.17-2019.06.23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</si>
  <si>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</si>
  <si>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</si>
  <si>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</si>
  <si>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</si>
  <si>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</si>
  <si>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</si>
  <si>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</si>
  <si>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</si>
  <si>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</si>
  <si>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</si>
  <si>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</si>
  <si>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</si>
  <si>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</si>
  <si>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</si>
  <si>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周婕</t>
  </si>
  <si>
    <t>李秀芳</t>
  </si>
  <si>
    <t>黄思雨</t>
  </si>
  <si>
    <t>王雪凝</t>
  </si>
  <si>
    <t>柯奇钦</t>
  </si>
  <si>
    <t>修路路</t>
  </si>
  <si>
    <t>是</t>
  </si>
  <si>
    <t>郑思玲</t>
  </si>
  <si>
    <t>陈秀冉</t>
  </si>
  <si>
    <t>王晓瑛</t>
  </si>
  <si>
    <t>杨智慧</t>
  </si>
  <si>
    <t>韦苗妙</t>
  </si>
  <si>
    <t>赵蕾</t>
  </si>
  <si>
    <t>林金连</t>
  </si>
  <si>
    <t>章玲玉</t>
  </si>
  <si>
    <t>洪林</t>
  </si>
  <si>
    <t>刘易珍</t>
  </si>
  <si>
    <t>宋泽璇</t>
  </si>
  <si>
    <t>赵倩</t>
  </si>
  <si>
    <t>庞璐</t>
  </si>
  <si>
    <t>曾宝玲</t>
  </si>
  <si>
    <t>高丽丽</t>
  </si>
  <si>
    <t>吴晓贞</t>
  </si>
  <si>
    <t>杨钰娟</t>
  </si>
  <si>
    <t>江晓铭</t>
  </si>
  <si>
    <t>张燕秋</t>
  </si>
  <si>
    <t>黄莺</t>
  </si>
  <si>
    <t>郑凤娴</t>
  </si>
  <si>
    <t>杨琛</t>
  </si>
  <si>
    <t>合   计</t>
  </si>
  <si>
    <t/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</si>
</sst>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0"/>
      <color rgb="FF000000"/>
      <name val="Arial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9"/>
      <color rgb="FF000000"/>
      <name val="Trebuchet MS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top" wrapText="1" readingOrder="1"/>
    </xf>
    <xf numFmtId="177" fontId="3" fillId="0" borderId="3" xfId="0" applyNumberFormat="1" applyFont="1" applyFill="1" applyBorder="1" applyAlignment="1">
      <alignment horizontal="center" vertical="top" wrapText="1" readingOrder="1"/>
    </xf>
    <xf numFmtId="177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top" wrapText="1" readingOrder="1"/>
    </xf>
    <xf numFmtId="177" fontId="2" fillId="0" borderId="0" xfId="0" applyNumberFormat="1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Normal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workbookViewId="0">
      <selection activeCell="M10" sqref="M10"/>
    </sheetView>
  </sheetViews>
  <sheetFormatPr defaultColWidth="9" defaultRowHeight="13.5"/>
  <cols>
    <col min="1" max="1" width="6.38333333333333" customWidth="1"/>
    <col min="2" max="2" width="5.38333333333333" customWidth="1"/>
    <col min="3" max="3" width="8" customWidth="1"/>
    <col min="4" max="4" width="9" style="2" customWidth="1"/>
    <col min="5" max="5" width="6" customWidth="1"/>
    <col min="6" max="7" width="6.63333333333333" customWidth="1"/>
    <col min="8" max="8" width="7.38333333333333" customWidth="1"/>
    <col min="9" max="9" width="9.25" customWidth="1"/>
    <col min="10" max="10" width="14.625" customWidth="1"/>
    <col min="11" max="11" width="7.375" customWidth="1"/>
    <col min="12" max="12" width="11.5" customWidth="1"/>
    <col min="14" max="14" width="7.63333333333333" customWidth="1"/>
    <col min="15" max="15" width="5.13333333333333" customWidth="1"/>
  </cols>
  <sheetData>
    <row r="1" ht="14.25" spans="1:12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13"/>
    </row>
    <row r="2" ht="14.25" spans="1:12">
      <c r="A2" s="3" t="s">
        <v>1</v>
      </c>
      <c r="B2" s="3" t="s">
        <v>2</v>
      </c>
      <c r="C2" s="5"/>
      <c r="D2" s="4"/>
      <c r="E2" s="4" t="s">
        <v>3</v>
      </c>
      <c r="F2" s="4"/>
      <c r="G2" s="4"/>
      <c r="H2" s="4"/>
      <c r="I2" s="4"/>
      <c r="J2" s="4"/>
      <c r="K2" s="4"/>
      <c r="L2" s="13"/>
    </row>
    <row r="3" s="1" customFormat="1" ht="34" customHeight="1" spans="1:13">
      <c r="A3" s="6" t="s">
        <v>4</v>
      </c>
      <c r="B3" s="6" t="s">
        <v>5</v>
      </c>
      <c r="C3" s="6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14" t="s">
        <v>12</v>
      </c>
      <c r="J3" s="15" t="s">
        <v>13</v>
      </c>
      <c r="K3" s="3" t="s">
        <v>14</v>
      </c>
      <c r="L3" s="3" t="s">
        <v>15</v>
      </c>
      <c r="M3" s="16" t="s">
        <v>16</v>
      </c>
    </row>
    <row r="4" ht="14.25" spans="1:18">
      <c r="A4" s="3">
        <v>101</v>
      </c>
      <c r="B4" s="3">
        <v>6</v>
      </c>
      <c r="C4" s="8">
        <v>1922</v>
      </c>
      <c r="D4" s="9">
        <v>2001.75</v>
      </c>
      <c r="E4" s="4">
        <f t="shared" ref="E4:E12" si="0">(D4-C4)</f>
        <v>79.75</v>
      </c>
      <c r="F4" s="3">
        <f t="shared" ref="F4:F12" si="1">B4*5</f>
        <v>30</v>
      </c>
      <c r="G4" s="10">
        <f t="shared" ref="G4:G12" si="2">IF(E4-F4&lt;0,0,E4-F4)</f>
        <v>49.75</v>
      </c>
      <c r="H4" s="3">
        <v>0.5483</v>
      </c>
      <c r="I4" s="17">
        <f t="shared" ref="I4:I12" si="3">ROUND(G4*H4,1)</f>
        <v>27.3</v>
      </c>
      <c r="J4" s="3"/>
      <c r="K4" s="4" t="s">
        <v>17</v>
      </c>
      <c r="L4" s="13"/>
      <c r="N4" s="18"/>
      <c r="O4" s="18"/>
      <c r="P4" s="19"/>
      <c r="Q4" s="19"/>
      <c r="R4" s="19"/>
    </row>
    <row r="5" ht="14.25" spans="1:18">
      <c r="A5" s="3">
        <v>102</v>
      </c>
      <c r="B5" s="3">
        <v>6</v>
      </c>
      <c r="C5" s="8">
        <v>1610</v>
      </c>
      <c r="D5" s="9">
        <v>1685.7</v>
      </c>
      <c r="E5" s="4">
        <f t="shared" si="0"/>
        <v>75.7</v>
      </c>
      <c r="F5" s="3">
        <f t="shared" si="1"/>
        <v>30</v>
      </c>
      <c r="G5" s="10">
        <f t="shared" si="2"/>
        <v>45.7</v>
      </c>
      <c r="H5" s="3">
        <v>0.5483</v>
      </c>
      <c r="I5" s="17">
        <f t="shared" si="3"/>
        <v>25.1</v>
      </c>
      <c r="J5" s="3"/>
      <c r="K5" s="20" t="s">
        <v>18</v>
      </c>
      <c r="L5" s="13"/>
      <c r="N5" s="18"/>
      <c r="O5" s="18"/>
      <c r="P5" s="19"/>
      <c r="Q5" s="19"/>
      <c r="R5" s="19"/>
    </row>
    <row r="6" ht="14.25" spans="1:18">
      <c r="A6" s="3">
        <v>103</v>
      </c>
      <c r="B6" s="3">
        <v>6</v>
      </c>
      <c r="C6" s="8">
        <v>2106</v>
      </c>
      <c r="D6" s="9">
        <v>2202.38</v>
      </c>
      <c r="E6" s="4">
        <f t="shared" si="0"/>
        <v>96.3800000000001</v>
      </c>
      <c r="F6" s="3">
        <f t="shared" si="1"/>
        <v>30</v>
      </c>
      <c r="G6" s="10">
        <f t="shared" si="2"/>
        <v>66.3800000000001</v>
      </c>
      <c r="H6" s="3">
        <v>0.5483</v>
      </c>
      <c r="I6" s="17">
        <f t="shared" si="3"/>
        <v>36.4</v>
      </c>
      <c r="J6" s="3"/>
      <c r="K6" s="4" t="s">
        <v>19</v>
      </c>
      <c r="L6" s="13"/>
      <c r="N6" s="18"/>
      <c r="O6" s="18"/>
      <c r="P6" s="19"/>
      <c r="Q6" s="19"/>
      <c r="R6" s="19"/>
    </row>
    <row r="7" ht="14.25" spans="1:18">
      <c r="A7" s="3">
        <v>104</v>
      </c>
      <c r="B7" s="3">
        <v>6</v>
      </c>
      <c r="C7" s="8">
        <v>1430</v>
      </c>
      <c r="D7" s="9">
        <v>1478.72</v>
      </c>
      <c r="E7" s="4">
        <f t="shared" si="0"/>
        <v>48.72</v>
      </c>
      <c r="F7" s="3">
        <f t="shared" si="1"/>
        <v>30</v>
      </c>
      <c r="G7" s="10">
        <f t="shared" si="2"/>
        <v>18.72</v>
      </c>
      <c r="H7" s="3">
        <v>0.5483</v>
      </c>
      <c r="I7" s="17">
        <f t="shared" si="3"/>
        <v>10.3</v>
      </c>
      <c r="J7" s="3"/>
      <c r="K7" s="20" t="s">
        <v>20</v>
      </c>
      <c r="L7" s="13"/>
      <c r="N7" s="18"/>
      <c r="O7" s="18"/>
      <c r="P7" s="19"/>
      <c r="Q7" s="19"/>
      <c r="R7" s="19"/>
    </row>
    <row r="8" ht="14.25" spans="1:18">
      <c r="A8" s="3">
        <v>105</v>
      </c>
      <c r="B8" s="3">
        <v>6</v>
      </c>
      <c r="C8" s="8">
        <v>1239</v>
      </c>
      <c r="D8" s="9">
        <v>1325.08</v>
      </c>
      <c r="E8" s="4">
        <f t="shared" si="0"/>
        <v>86.0799999999999</v>
      </c>
      <c r="F8" s="3">
        <f t="shared" si="1"/>
        <v>30</v>
      </c>
      <c r="G8" s="10">
        <f t="shared" si="2"/>
        <v>56.0799999999999</v>
      </c>
      <c r="H8" s="3">
        <v>0.5483</v>
      </c>
      <c r="I8" s="17">
        <f t="shared" si="3"/>
        <v>30.7</v>
      </c>
      <c r="J8" s="3"/>
      <c r="K8" s="21" t="s">
        <v>21</v>
      </c>
      <c r="L8" s="13"/>
      <c r="N8" s="18"/>
      <c r="O8" s="18"/>
      <c r="P8" s="19"/>
      <c r="Q8" s="19"/>
      <c r="R8" s="19"/>
    </row>
    <row r="9" ht="14.25" spans="1:18">
      <c r="A9" s="3">
        <v>106</v>
      </c>
      <c r="B9" s="3">
        <v>6</v>
      </c>
      <c r="C9" s="8">
        <v>2380</v>
      </c>
      <c r="D9" s="9">
        <v>2542.69</v>
      </c>
      <c r="E9" s="4">
        <f t="shared" si="0"/>
        <v>162.69</v>
      </c>
      <c r="F9" s="3">
        <f t="shared" si="1"/>
        <v>30</v>
      </c>
      <c r="G9" s="10">
        <f t="shared" si="2"/>
        <v>132.69</v>
      </c>
      <c r="H9" s="3">
        <v>0.5483</v>
      </c>
      <c r="I9" s="17">
        <f t="shared" si="3"/>
        <v>72.8</v>
      </c>
      <c r="J9" s="3"/>
      <c r="K9" s="21" t="s">
        <v>22</v>
      </c>
      <c r="L9" s="13"/>
      <c r="N9" s="18"/>
      <c r="O9" s="18"/>
      <c r="P9" s="19"/>
      <c r="Q9" s="19"/>
      <c r="R9" s="19"/>
    </row>
    <row r="10" ht="15" spans="1:18">
      <c r="A10" s="3">
        <v>109</v>
      </c>
      <c r="B10" s="3">
        <v>6</v>
      </c>
      <c r="C10" s="8">
        <v>1716</v>
      </c>
      <c r="D10" s="9">
        <v>1814.2</v>
      </c>
      <c r="E10" s="4">
        <f t="shared" si="0"/>
        <v>98.2</v>
      </c>
      <c r="F10" s="3">
        <f t="shared" si="1"/>
        <v>30</v>
      </c>
      <c r="G10" s="10">
        <f t="shared" si="2"/>
        <v>68.2</v>
      </c>
      <c r="H10" s="3">
        <v>0.5483</v>
      </c>
      <c r="I10" s="17">
        <f t="shared" si="3"/>
        <v>37.4</v>
      </c>
      <c r="J10" s="3" t="s">
        <v>23</v>
      </c>
      <c r="K10" s="21" t="s">
        <v>24</v>
      </c>
      <c r="L10" s="22">
        <v>162.6</v>
      </c>
      <c r="N10" s="18"/>
      <c r="O10" s="18"/>
      <c r="P10" s="19"/>
      <c r="Q10" s="19"/>
      <c r="R10" s="19"/>
    </row>
    <row r="11" ht="14.25" spans="1:18">
      <c r="A11" s="3">
        <v>110</v>
      </c>
      <c r="B11" s="3">
        <v>6</v>
      </c>
      <c r="C11" s="8">
        <v>1433</v>
      </c>
      <c r="D11" s="9">
        <v>1537.35</v>
      </c>
      <c r="E11" s="4">
        <f t="shared" si="0"/>
        <v>104.35</v>
      </c>
      <c r="F11" s="3">
        <f t="shared" si="1"/>
        <v>30</v>
      </c>
      <c r="G11" s="10">
        <f t="shared" si="2"/>
        <v>74.3499999999999</v>
      </c>
      <c r="H11" s="3">
        <v>0.5483</v>
      </c>
      <c r="I11" s="17">
        <f t="shared" si="3"/>
        <v>40.8</v>
      </c>
      <c r="J11" s="3"/>
      <c r="K11" s="21" t="s">
        <v>25</v>
      </c>
      <c r="L11" s="3"/>
      <c r="N11" s="18"/>
      <c r="O11" s="18"/>
      <c r="P11" s="19"/>
      <c r="Q11" s="19"/>
      <c r="R11" s="19"/>
    </row>
    <row r="12" ht="14.25" spans="1:18">
      <c r="A12" s="3">
        <v>111</v>
      </c>
      <c r="B12" s="3">
        <v>6</v>
      </c>
      <c r="C12" s="8">
        <v>2091</v>
      </c>
      <c r="D12" s="9">
        <v>2228.09</v>
      </c>
      <c r="E12" s="4">
        <f t="shared" si="0"/>
        <v>137.09</v>
      </c>
      <c r="F12" s="3">
        <f t="shared" si="1"/>
        <v>30</v>
      </c>
      <c r="G12" s="10">
        <f t="shared" si="2"/>
        <v>107.09</v>
      </c>
      <c r="H12" s="3">
        <v>0.5483</v>
      </c>
      <c r="I12" s="17">
        <f t="shared" si="3"/>
        <v>58.7</v>
      </c>
      <c r="J12" s="23"/>
      <c r="K12" s="21" t="s">
        <v>26</v>
      </c>
      <c r="L12" s="3"/>
      <c r="N12" s="18"/>
      <c r="O12" s="18"/>
      <c r="P12" s="19"/>
      <c r="Q12" s="19"/>
      <c r="R12" s="19"/>
    </row>
    <row r="13" ht="14.25" spans="1:18">
      <c r="A13" s="3">
        <v>202</v>
      </c>
      <c r="B13" s="3">
        <v>5</v>
      </c>
      <c r="C13" s="8">
        <v>2213</v>
      </c>
      <c r="D13" s="9">
        <v>2343.55</v>
      </c>
      <c r="E13" s="4">
        <f t="shared" ref="E13:E33" si="4">(D13-C13)</f>
        <v>130.55</v>
      </c>
      <c r="F13" s="3">
        <f t="shared" ref="F13:F33" si="5">B13*5</f>
        <v>25</v>
      </c>
      <c r="G13" s="10">
        <f t="shared" ref="G13:G33" si="6">IF(E13-F13&lt;0,0,E13-F13)</f>
        <v>105.55</v>
      </c>
      <c r="H13" s="3">
        <v>0.5483</v>
      </c>
      <c r="I13" s="17">
        <f t="shared" ref="I13:I33" si="7">ROUND(G13*H13,1)</f>
        <v>57.9</v>
      </c>
      <c r="J13" s="3"/>
      <c r="K13" s="21" t="s">
        <v>27</v>
      </c>
      <c r="L13" s="13"/>
      <c r="N13" s="18"/>
      <c r="O13" s="18"/>
      <c r="P13" s="19"/>
      <c r="Q13" s="19"/>
      <c r="R13" s="19"/>
    </row>
    <row r="14" ht="14.25" spans="1:18">
      <c r="A14" s="3">
        <v>203</v>
      </c>
      <c r="B14" s="3">
        <v>6</v>
      </c>
      <c r="C14" s="8">
        <v>2356</v>
      </c>
      <c r="D14" s="9">
        <v>2489.2</v>
      </c>
      <c r="E14" s="4">
        <f t="shared" si="4"/>
        <v>133.2</v>
      </c>
      <c r="F14" s="3">
        <f t="shared" si="5"/>
        <v>30</v>
      </c>
      <c r="G14" s="10">
        <f t="shared" si="6"/>
        <v>103.2</v>
      </c>
      <c r="H14" s="3">
        <v>0.5483</v>
      </c>
      <c r="I14" s="17">
        <f t="shared" si="7"/>
        <v>56.6</v>
      </c>
      <c r="J14" s="23"/>
      <c r="K14" s="21" t="s">
        <v>28</v>
      </c>
      <c r="L14" s="13"/>
      <c r="N14" s="18"/>
      <c r="O14" s="18"/>
      <c r="P14" s="19"/>
      <c r="Q14" s="19"/>
      <c r="R14" s="19"/>
    </row>
    <row r="15" ht="14.25" spans="1:18">
      <c r="A15" s="3">
        <v>204</v>
      </c>
      <c r="B15" s="3">
        <v>6</v>
      </c>
      <c r="C15" s="8">
        <v>2163</v>
      </c>
      <c r="D15" s="9">
        <v>2264.44</v>
      </c>
      <c r="E15" s="4">
        <f t="shared" si="4"/>
        <v>101.44</v>
      </c>
      <c r="F15" s="3">
        <f t="shared" si="5"/>
        <v>30</v>
      </c>
      <c r="G15" s="10">
        <f t="shared" si="6"/>
        <v>71.4400000000001</v>
      </c>
      <c r="H15" s="3">
        <v>0.5483</v>
      </c>
      <c r="I15" s="17">
        <f t="shared" si="7"/>
        <v>39.2</v>
      </c>
      <c r="J15" s="3"/>
      <c r="K15" s="21" t="s">
        <v>29</v>
      </c>
      <c r="L15" s="13"/>
      <c r="N15" s="18"/>
      <c r="O15" s="18"/>
      <c r="P15" s="19"/>
      <c r="Q15" s="19"/>
      <c r="R15" s="19"/>
    </row>
    <row r="16" ht="14.25" spans="1:18">
      <c r="A16" s="3">
        <v>205</v>
      </c>
      <c r="B16" s="3">
        <v>6</v>
      </c>
      <c r="C16" s="8">
        <v>1499</v>
      </c>
      <c r="D16" s="9">
        <v>1568.1</v>
      </c>
      <c r="E16" s="4">
        <f t="shared" si="4"/>
        <v>69.0999999999999</v>
      </c>
      <c r="F16" s="3">
        <f t="shared" si="5"/>
        <v>30</v>
      </c>
      <c r="G16" s="10">
        <f t="shared" si="6"/>
        <v>39.0999999999999</v>
      </c>
      <c r="H16" s="3">
        <v>0.5483</v>
      </c>
      <c r="I16" s="17">
        <f t="shared" si="7"/>
        <v>21.4</v>
      </c>
      <c r="J16" s="3"/>
      <c r="K16" s="21" t="s">
        <v>30</v>
      </c>
      <c r="L16" s="13"/>
      <c r="N16" s="18"/>
      <c r="O16" s="18"/>
      <c r="P16" s="19"/>
      <c r="Q16" s="19"/>
      <c r="R16" s="19"/>
    </row>
    <row r="17" ht="14.25" spans="1:18">
      <c r="A17" s="3">
        <v>206</v>
      </c>
      <c r="B17" s="3">
        <v>6</v>
      </c>
      <c r="C17" s="8">
        <v>2393</v>
      </c>
      <c r="D17" s="9">
        <v>2485.5</v>
      </c>
      <c r="E17" s="4">
        <f t="shared" si="4"/>
        <v>92.5</v>
      </c>
      <c r="F17" s="3">
        <f t="shared" si="5"/>
        <v>30</v>
      </c>
      <c r="G17" s="10">
        <f t="shared" si="6"/>
        <v>62.5</v>
      </c>
      <c r="H17" s="3">
        <v>0.5483</v>
      </c>
      <c r="I17" s="17">
        <f t="shared" si="7"/>
        <v>34.3</v>
      </c>
      <c r="J17" s="3"/>
      <c r="K17" s="21" t="s">
        <v>31</v>
      </c>
      <c r="L17" s="13"/>
      <c r="N17" s="18"/>
      <c r="O17" s="18"/>
      <c r="P17" s="19"/>
      <c r="Q17" s="19"/>
      <c r="R17" s="19"/>
    </row>
    <row r="18" ht="14.25" spans="1:18">
      <c r="A18" s="3">
        <v>207</v>
      </c>
      <c r="B18" s="3">
        <v>6</v>
      </c>
      <c r="C18" s="8">
        <v>2249</v>
      </c>
      <c r="D18" s="9">
        <v>2350.75</v>
      </c>
      <c r="E18" s="4">
        <f t="shared" si="4"/>
        <v>101.75</v>
      </c>
      <c r="F18" s="3">
        <f t="shared" si="5"/>
        <v>30</v>
      </c>
      <c r="G18" s="10">
        <f t="shared" si="6"/>
        <v>71.75</v>
      </c>
      <c r="H18" s="3">
        <v>0.5483</v>
      </c>
      <c r="I18" s="17">
        <f t="shared" si="7"/>
        <v>39.3</v>
      </c>
      <c r="J18" s="3"/>
      <c r="K18" s="20" t="s">
        <v>32</v>
      </c>
      <c r="L18" s="13"/>
      <c r="N18" s="18"/>
      <c r="O18" s="18"/>
      <c r="P18" s="19"/>
      <c r="Q18" s="19"/>
      <c r="R18" s="19"/>
    </row>
    <row r="19" ht="14.25" spans="1:18">
      <c r="A19" s="3">
        <v>208</v>
      </c>
      <c r="B19" s="3">
        <v>6</v>
      </c>
      <c r="C19" s="8">
        <v>2331</v>
      </c>
      <c r="D19" s="9">
        <v>2414.58</v>
      </c>
      <c r="E19" s="4">
        <f t="shared" si="4"/>
        <v>83.5799999999999</v>
      </c>
      <c r="F19" s="3">
        <f t="shared" si="5"/>
        <v>30</v>
      </c>
      <c r="G19" s="10">
        <f t="shared" si="6"/>
        <v>53.5799999999999</v>
      </c>
      <c r="H19" s="3">
        <v>0.5483</v>
      </c>
      <c r="I19" s="17">
        <f t="shared" si="7"/>
        <v>29.4</v>
      </c>
      <c r="J19" s="23"/>
      <c r="K19" s="21" t="s">
        <v>33</v>
      </c>
      <c r="L19" s="13"/>
      <c r="N19" s="18"/>
      <c r="O19" s="18"/>
      <c r="P19" s="19"/>
      <c r="Q19" s="19"/>
      <c r="R19" s="19"/>
    </row>
    <row r="20" ht="14.25" spans="1:18">
      <c r="A20" s="3">
        <v>209</v>
      </c>
      <c r="B20" s="3">
        <v>6</v>
      </c>
      <c r="C20" s="8">
        <v>1966</v>
      </c>
      <c r="D20" s="9">
        <v>2060.04</v>
      </c>
      <c r="E20" s="4">
        <f t="shared" si="4"/>
        <v>94.04</v>
      </c>
      <c r="F20" s="3">
        <f t="shared" si="5"/>
        <v>30</v>
      </c>
      <c r="G20" s="10">
        <f t="shared" si="6"/>
        <v>64.04</v>
      </c>
      <c r="H20" s="3">
        <v>0.5483</v>
      </c>
      <c r="I20" s="17">
        <f t="shared" si="7"/>
        <v>35.1</v>
      </c>
      <c r="J20" s="3"/>
      <c r="K20" s="21" t="s">
        <v>34</v>
      </c>
      <c r="L20" s="13"/>
      <c r="N20" s="18"/>
      <c r="O20" s="18"/>
      <c r="P20" s="19"/>
      <c r="Q20" s="19"/>
      <c r="R20" s="19"/>
    </row>
    <row r="21" ht="14.25" spans="1:18">
      <c r="A21" s="3">
        <v>210</v>
      </c>
      <c r="B21" s="3">
        <v>6</v>
      </c>
      <c r="C21" s="8">
        <v>1987</v>
      </c>
      <c r="D21" s="9">
        <v>2055.49</v>
      </c>
      <c r="E21" s="4">
        <f t="shared" si="4"/>
        <v>68.4899999999998</v>
      </c>
      <c r="F21" s="3">
        <f t="shared" si="5"/>
        <v>30</v>
      </c>
      <c r="G21" s="10">
        <f t="shared" si="6"/>
        <v>38.4899999999998</v>
      </c>
      <c r="H21" s="3">
        <v>0.5483</v>
      </c>
      <c r="I21" s="17">
        <f t="shared" si="7"/>
        <v>21.1</v>
      </c>
      <c r="J21" s="3"/>
      <c r="K21" s="21" t="s">
        <v>35</v>
      </c>
      <c r="L21" s="13"/>
      <c r="N21" s="18"/>
      <c r="O21" s="18"/>
      <c r="P21" s="19"/>
      <c r="Q21" s="19"/>
      <c r="R21" s="19"/>
    </row>
    <row r="22" ht="14.25" spans="1:18">
      <c r="A22" s="3">
        <v>211</v>
      </c>
      <c r="B22" s="3">
        <v>6</v>
      </c>
      <c r="C22" s="8">
        <v>2205</v>
      </c>
      <c r="D22" s="9">
        <v>2321.18</v>
      </c>
      <c r="E22" s="4">
        <f t="shared" si="4"/>
        <v>116.18</v>
      </c>
      <c r="F22" s="3">
        <f t="shared" si="5"/>
        <v>30</v>
      </c>
      <c r="G22" s="10">
        <f t="shared" si="6"/>
        <v>86.1799999999998</v>
      </c>
      <c r="H22" s="3">
        <v>0.5483</v>
      </c>
      <c r="I22" s="17">
        <f t="shared" si="7"/>
        <v>47.3</v>
      </c>
      <c r="J22" s="3"/>
      <c r="K22" s="21" t="s">
        <v>36</v>
      </c>
      <c r="L22" s="13"/>
      <c r="N22" s="18"/>
      <c r="O22" s="18"/>
      <c r="P22" s="19"/>
      <c r="Q22" s="19"/>
      <c r="R22" s="19"/>
    </row>
    <row r="23" ht="14.25" spans="1:18">
      <c r="A23" s="3">
        <v>212</v>
      </c>
      <c r="B23" s="3">
        <v>6</v>
      </c>
      <c r="C23" s="8">
        <v>1701</v>
      </c>
      <c r="D23" s="9">
        <v>1785.48</v>
      </c>
      <c r="E23" s="4">
        <f t="shared" si="4"/>
        <v>84.48</v>
      </c>
      <c r="F23" s="3">
        <f t="shared" si="5"/>
        <v>30</v>
      </c>
      <c r="G23" s="10">
        <f t="shared" si="6"/>
        <v>54.48</v>
      </c>
      <c r="H23" s="3">
        <v>0.5483</v>
      </c>
      <c r="I23" s="17">
        <f t="shared" si="7"/>
        <v>29.9</v>
      </c>
      <c r="J23" s="3"/>
      <c r="K23" s="21" t="s">
        <v>37</v>
      </c>
      <c r="L23" s="13"/>
      <c r="N23" s="18"/>
      <c r="O23" s="18"/>
      <c r="P23" s="19"/>
      <c r="Q23" s="19"/>
      <c r="R23" s="19"/>
    </row>
    <row r="24" ht="14.25" spans="1:18">
      <c r="A24" s="3">
        <v>306</v>
      </c>
      <c r="B24" s="3">
        <v>6</v>
      </c>
      <c r="C24" s="8">
        <v>1707</v>
      </c>
      <c r="D24" s="9">
        <v>1774.24</v>
      </c>
      <c r="E24" s="4">
        <f t="shared" si="4"/>
        <v>67.24</v>
      </c>
      <c r="F24" s="3">
        <f t="shared" si="5"/>
        <v>30</v>
      </c>
      <c r="G24" s="10">
        <f t="shared" si="6"/>
        <v>37.24</v>
      </c>
      <c r="H24" s="3">
        <v>0.5483</v>
      </c>
      <c r="I24" s="17">
        <f t="shared" si="7"/>
        <v>20.4</v>
      </c>
      <c r="J24" s="3"/>
      <c r="K24" s="24" t="s">
        <v>38</v>
      </c>
      <c r="L24" s="13"/>
      <c r="N24" s="18"/>
      <c r="O24" s="18"/>
      <c r="P24" s="19"/>
      <c r="Q24" s="19"/>
      <c r="R24" s="19"/>
    </row>
    <row r="25" ht="14.25" spans="1:18">
      <c r="A25" s="3">
        <v>307</v>
      </c>
      <c r="B25" s="3">
        <v>6</v>
      </c>
      <c r="C25" s="8">
        <v>1594</v>
      </c>
      <c r="D25" s="9">
        <v>1686.71</v>
      </c>
      <c r="E25" s="4">
        <f t="shared" si="4"/>
        <v>92.71</v>
      </c>
      <c r="F25" s="3">
        <f t="shared" si="5"/>
        <v>30</v>
      </c>
      <c r="G25" s="10">
        <f t="shared" si="6"/>
        <v>62.71</v>
      </c>
      <c r="H25" s="3">
        <v>0.5483</v>
      </c>
      <c r="I25" s="17">
        <f t="shared" si="7"/>
        <v>34.4</v>
      </c>
      <c r="J25" s="3"/>
      <c r="K25" s="21" t="s">
        <v>39</v>
      </c>
      <c r="L25" s="13"/>
      <c r="N25" s="18"/>
      <c r="O25" s="18"/>
      <c r="P25" s="19"/>
      <c r="Q25" s="19"/>
      <c r="R25" s="19"/>
    </row>
    <row r="26" ht="14.25" spans="1:18">
      <c r="A26" s="3">
        <v>308</v>
      </c>
      <c r="B26" s="3">
        <v>6</v>
      </c>
      <c r="C26" s="8">
        <v>1422</v>
      </c>
      <c r="D26" s="9">
        <v>1513.75</v>
      </c>
      <c r="E26" s="4">
        <f t="shared" si="4"/>
        <v>91.75</v>
      </c>
      <c r="F26" s="3">
        <f t="shared" si="5"/>
        <v>30</v>
      </c>
      <c r="G26" s="10">
        <f t="shared" si="6"/>
        <v>61.75</v>
      </c>
      <c r="H26" s="3">
        <v>0.5483</v>
      </c>
      <c r="I26" s="17">
        <f t="shared" si="7"/>
        <v>33.9</v>
      </c>
      <c r="J26" s="3"/>
      <c r="K26" s="24" t="s">
        <v>40</v>
      </c>
      <c r="L26" s="13"/>
      <c r="N26" s="18"/>
      <c r="O26" s="18"/>
      <c r="P26" s="19"/>
      <c r="Q26" s="19"/>
      <c r="R26" s="19"/>
    </row>
    <row r="27" ht="14.25" spans="1:18">
      <c r="A27" s="3">
        <v>309</v>
      </c>
      <c r="B27" s="3">
        <v>6</v>
      </c>
      <c r="C27" s="8">
        <v>1721</v>
      </c>
      <c r="D27" s="9">
        <v>1800.08</v>
      </c>
      <c r="E27" s="4">
        <f t="shared" si="4"/>
        <v>79.0799999999999</v>
      </c>
      <c r="F27" s="3">
        <f t="shared" si="5"/>
        <v>30</v>
      </c>
      <c r="G27" s="10">
        <f t="shared" si="6"/>
        <v>49.0799999999999</v>
      </c>
      <c r="H27" s="3">
        <v>0.5483</v>
      </c>
      <c r="I27" s="17">
        <f t="shared" si="7"/>
        <v>26.9</v>
      </c>
      <c r="J27" s="3"/>
      <c r="K27" s="24" t="s">
        <v>41</v>
      </c>
      <c r="L27" s="13"/>
      <c r="N27" s="18"/>
      <c r="O27" s="18"/>
      <c r="P27" s="19"/>
      <c r="Q27" s="19"/>
      <c r="R27" s="19"/>
    </row>
    <row r="28" ht="14.25" spans="1:18">
      <c r="A28" s="3">
        <v>310</v>
      </c>
      <c r="B28" s="3">
        <v>6</v>
      </c>
      <c r="C28" s="8">
        <v>1743</v>
      </c>
      <c r="D28" s="9">
        <v>1856.87</v>
      </c>
      <c r="E28" s="4">
        <f t="shared" si="4"/>
        <v>113.87</v>
      </c>
      <c r="F28" s="3">
        <f t="shared" si="5"/>
        <v>30</v>
      </c>
      <c r="G28" s="10">
        <f t="shared" si="6"/>
        <v>83.8699999999999</v>
      </c>
      <c r="H28" s="3">
        <v>0.5483</v>
      </c>
      <c r="I28" s="17">
        <f t="shared" si="7"/>
        <v>46</v>
      </c>
      <c r="J28" s="3"/>
      <c r="K28" s="24" t="s">
        <v>42</v>
      </c>
      <c r="L28" s="13"/>
      <c r="N28" s="18"/>
      <c r="O28" s="18"/>
      <c r="P28" s="19"/>
      <c r="Q28" s="19"/>
      <c r="R28" s="19"/>
    </row>
    <row r="29" ht="14.25" spans="1:18">
      <c r="A29" s="3">
        <v>311</v>
      </c>
      <c r="B29" s="3">
        <v>6</v>
      </c>
      <c r="C29" s="8">
        <v>2715</v>
      </c>
      <c r="D29" s="9">
        <v>2807.64</v>
      </c>
      <c r="E29" s="4">
        <f t="shared" si="4"/>
        <v>92.6399999999999</v>
      </c>
      <c r="F29" s="3">
        <f t="shared" si="5"/>
        <v>30</v>
      </c>
      <c r="G29" s="10">
        <f t="shared" si="6"/>
        <v>62.6399999999999</v>
      </c>
      <c r="H29" s="3">
        <v>0.5483</v>
      </c>
      <c r="I29" s="17">
        <f t="shared" si="7"/>
        <v>34.3</v>
      </c>
      <c r="J29" s="23"/>
      <c r="K29" s="21" t="s">
        <v>43</v>
      </c>
      <c r="L29" s="13"/>
      <c r="N29" s="18"/>
      <c r="O29" s="18"/>
      <c r="P29" s="19"/>
      <c r="Q29" s="19"/>
      <c r="R29" s="19"/>
    </row>
    <row r="30" ht="14.25" spans="1:18">
      <c r="A30" s="3">
        <v>312</v>
      </c>
      <c r="B30" s="3">
        <v>6</v>
      </c>
      <c r="C30" s="8">
        <v>2154</v>
      </c>
      <c r="D30" s="9">
        <v>2235.73</v>
      </c>
      <c r="E30" s="4">
        <f t="shared" si="4"/>
        <v>81.73</v>
      </c>
      <c r="F30" s="3">
        <f t="shared" si="5"/>
        <v>30</v>
      </c>
      <c r="G30" s="10">
        <f t="shared" si="6"/>
        <v>51.73</v>
      </c>
      <c r="H30" s="3">
        <v>0.5483</v>
      </c>
      <c r="I30" s="17">
        <f t="shared" si="7"/>
        <v>28.4</v>
      </c>
      <c r="J30" s="3"/>
      <c r="K30" s="21" t="s">
        <v>44</v>
      </c>
      <c r="L30" s="13"/>
      <c r="N30" s="18"/>
      <c r="O30" s="18"/>
      <c r="P30" s="19"/>
      <c r="Q30" s="19"/>
      <c r="R30" s="19"/>
    </row>
    <row r="31" ht="14.25" spans="1:18">
      <c r="A31" s="3">
        <v>408</v>
      </c>
      <c r="B31" s="11">
        <v>4</v>
      </c>
      <c r="C31" s="8">
        <v>2668</v>
      </c>
      <c r="D31" s="9">
        <v>2839.41</v>
      </c>
      <c r="E31" s="4">
        <f t="shared" si="4"/>
        <v>171.41</v>
      </c>
      <c r="F31" s="3">
        <f t="shared" si="5"/>
        <v>20</v>
      </c>
      <c r="G31" s="10">
        <f t="shared" si="6"/>
        <v>151.41</v>
      </c>
      <c r="H31" s="3">
        <v>0.5483</v>
      </c>
      <c r="I31" s="17">
        <f t="shared" si="7"/>
        <v>83</v>
      </c>
      <c r="J31" s="3"/>
      <c r="K31" s="4"/>
      <c r="L31" s="13"/>
      <c r="N31" s="18"/>
      <c r="O31" s="18"/>
      <c r="P31" s="19"/>
      <c r="Q31" s="19"/>
      <c r="R31" s="19"/>
    </row>
    <row r="32" ht="14.25" spans="1:18">
      <c r="A32" s="3">
        <v>512</v>
      </c>
      <c r="B32" s="3">
        <v>6</v>
      </c>
      <c r="C32" s="8">
        <v>2265</v>
      </c>
      <c r="D32" s="9">
        <v>2349.91</v>
      </c>
      <c r="E32" s="4">
        <f t="shared" si="4"/>
        <v>84.9099999999999</v>
      </c>
      <c r="F32" s="3">
        <f t="shared" si="5"/>
        <v>30</v>
      </c>
      <c r="G32" s="10">
        <f t="shared" si="6"/>
        <v>54.9099999999999</v>
      </c>
      <c r="H32" s="3">
        <v>0.5483</v>
      </c>
      <c r="I32" s="17">
        <f t="shared" si="7"/>
        <v>30.1</v>
      </c>
      <c r="J32" s="3"/>
      <c r="K32" s="21" t="s">
        <v>45</v>
      </c>
      <c r="L32" s="13"/>
      <c r="N32" s="18"/>
      <c r="O32" s="18"/>
      <c r="P32" s="19"/>
      <c r="Q32" s="19"/>
      <c r="R32" s="19"/>
    </row>
    <row r="33" ht="14.25" spans="1:12">
      <c r="A33" s="3" t="s">
        <v>46</v>
      </c>
      <c r="B33" s="3"/>
      <c r="C33" s="3"/>
      <c r="D33" s="12" t="s">
        <v>47</v>
      </c>
      <c r="E33" s="3"/>
      <c r="F33" s="3"/>
      <c r="G33" s="3"/>
      <c r="H33" s="3"/>
      <c r="I33" s="17">
        <f>SUM(I4:I32)</f>
        <v>1088.4</v>
      </c>
      <c r="J33" s="3"/>
      <c r="K33" s="3"/>
      <c r="L33" s="13"/>
    </row>
  </sheetData>
  <mergeCells count="4">
    <mergeCell ref="A1:K1"/>
    <mergeCell ref="B2:D2"/>
    <mergeCell ref="E2:K2"/>
    <mergeCell ref="A33:B33"/>
  </mergeCells>
  <conditionalFormatting sqref="K4:K3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仁智5电费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2017-10-21T06:03:00Z</dcterms:created>
  <dcterms:modified xsi:type="dcterms:W3CDTF">2019-07-10T08:37:49Z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